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округ'!$A$1:$AE$40</definedName>
  </definedNames>
  <calcPr fullCalcOnLoad="1"/>
</workbook>
</file>

<file path=xl/sharedStrings.xml><?xml version="1.0" encoding="utf-8"?>
<sst xmlns="http://schemas.openxmlformats.org/spreadsheetml/2006/main" count="90" uniqueCount="81">
  <si>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</si>
  <si>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</si>
  <si>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</si>
  <si>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</si>
  <si>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</si>
  <si>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</si>
  <si>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</si>
  <si>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</si>
  <si>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</si>
  <si>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</si>
  <si>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</si>
  <si>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</si>
  <si>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</si>
  <si>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</si>
  <si>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</si>
  <si>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</si>
  <si>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</si>
  <si>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</si>
  <si>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</si>
  <si>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</si>
  <si>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</si>
  <si>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</si>
  <si>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</si>
  <si>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</si>
  <si>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</si>
  <si>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</si>
  <si>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</si>
  <si>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</si>
  <si>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</si>
  <si>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</si>
  <si>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</si>
  <si>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</si>
  <si>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</si>
  <si>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</si>
  <si>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</si>
  <si>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</si>
  <si>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</si>
  <si>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</si>
  <si>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</si>
  <si>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</si>
  <si>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</si>
  <si>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</si>
  <si>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</si>
  <si>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</si>
  <si>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</si>
  <si>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</si>
  <si>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</si>
  <si>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</si>
  <si>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</si>
  <si>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</si>
  <si>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</si>
  <si>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</si>
  <si>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</si>
  <si>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</si>
  <si>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</si>
  <si>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</si>
  <si>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деревянные  жилые дома неблагоустроенные с центральным отоплением и  газоснабжением</t>
  </si>
  <si>
    <t>ул. Аллейная д.8</t>
  </si>
  <si>
    <t>ул. Аллейная д.11</t>
  </si>
  <si>
    <t>ул. Аллейная д.14</t>
  </si>
  <si>
    <t>ул. Аллейная д.17</t>
  </si>
  <si>
    <t>ул. Аллейная д.20</t>
  </si>
  <si>
    <t>ул. Аллейная д.23</t>
  </si>
  <si>
    <t>ул. Аллейная д.26</t>
  </si>
  <si>
    <t>ул. Аллейная д.29</t>
  </si>
  <si>
    <t>ул. Аллейная д.9</t>
  </si>
  <si>
    <t>ул. Аллейная д.12</t>
  </si>
  <si>
    <t>ул. Аллейная д.15</t>
  </si>
  <si>
    <t>ул. Аллейная д.18</t>
  </si>
  <si>
    <t>ул. Аллейная д.21</t>
  </si>
  <si>
    <t>ул. Аллейная д.24</t>
  </si>
  <si>
    <t>ул. Аллейная д.27</t>
  </si>
  <si>
    <t>ул. Аллейная д.30</t>
  </si>
  <si>
    <t>ул. Аллейная д.10</t>
  </si>
  <si>
    <t>ул. Аллейная д.13</t>
  </si>
  <si>
    <t>ул. Аллейная д.16</t>
  </si>
  <si>
    <t>ул. Аллейная д.19</t>
  </si>
  <si>
    <t>ул. Аллейная д.22</t>
  </si>
  <si>
    <t>ул. Аллейная д.25</t>
  </si>
  <si>
    <t>ул. Аллейная д.28</t>
  </si>
  <si>
    <t>Лот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</si>
</sst>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0"/>
  <sheetViews>
    <sheetView tabSelected="1" view="pageBreakPreview" zoomScale="84" zoomScaleSheetLayoutView="84" zoomScalePageLayoutView="0" workbookViewId="0" topLeftCell="A1">
      <pane xSplit="6" ySplit="9" topLeftCell="V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AE40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7.00390625" style="13" customWidth="1"/>
    <col min="8" max="8" width="6.25390625" style="13" customWidth="1"/>
    <col min="9" max="31" width="10.625" style="13" customWidth="1"/>
    <col min="32" max="32" width="12.875" style="1" customWidth="1"/>
    <col min="33" max="73" width="9.125" style="1" customWidth="1"/>
  </cols>
  <sheetData>
    <row r="1" spans="1:31" ht="16.5" customHeight="1">
      <c r="A1" s="43" t="s">
        <v>0</v>
      </c>
      <c r="B1" s="43"/>
      <c r="C1" s="43"/>
      <c r="D1" s="43"/>
      <c r="E1" s="43"/>
      <c r="F1" s="43"/>
      <c r="G1" s="29" t="s">
        <v>54</v>
      </c>
      <c r="H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6.5" customHeight="1">
      <c r="A2" s="43" t="s">
        <v>1</v>
      </c>
      <c r="B2" s="43"/>
      <c r="C2" s="43"/>
      <c r="D2" s="43"/>
      <c r="E2" s="43"/>
      <c r="F2" s="43"/>
      <c r="G2" s="29" t="s">
        <v>52</v>
      </c>
      <c r="H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6.5" customHeight="1">
      <c r="A3" s="43" t="s">
        <v>2</v>
      </c>
      <c r="B3" s="43"/>
      <c r="C3" s="43"/>
      <c r="D3" s="43"/>
      <c r="E3" s="43"/>
      <c r="F3" s="43"/>
      <c r="G3" s="29" t="s">
        <v>53</v>
      </c>
      <c r="H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16.5" customHeight="1">
      <c r="A4" s="43" t="s">
        <v>26</v>
      </c>
      <c r="B4" s="43"/>
      <c r="C4" s="43"/>
      <c r="D4" s="43"/>
      <c r="E4" s="43"/>
      <c r="F4" s="43"/>
      <c r="G4"/>
      <c r="H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8" ht="16.5" customHeight="1">
      <c r="A5" s="2"/>
      <c r="B5" s="2"/>
      <c r="C5" s="2"/>
      <c r="D5" s="2"/>
      <c r="E5" s="2"/>
      <c r="F5" s="2"/>
      <c r="G5" s="14"/>
      <c r="H5" s="14"/>
    </row>
    <row r="6" spans="1:2" ht="12.75">
      <c r="A6" s="3" t="s">
        <v>80</v>
      </c>
      <c r="B6" s="3" t="s">
        <v>55</v>
      </c>
    </row>
    <row r="7" spans="1:31" ht="18" customHeight="1">
      <c r="A7" s="45" t="s">
        <v>3</v>
      </c>
      <c r="B7" s="45"/>
      <c r="C7" s="45"/>
      <c r="D7" s="45"/>
      <c r="E7" s="45"/>
      <c r="F7" s="45"/>
      <c r="G7" s="44"/>
      <c r="H7" s="44"/>
      <c r="I7" s="44"/>
      <c r="J7" s="44"/>
      <c r="K7" s="44"/>
      <c r="L7" s="44"/>
      <c r="M7" s="44"/>
      <c r="N7" s="44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77" s="27" customFormat="1" ht="49.5" customHeight="1">
      <c r="A8" s="45"/>
      <c r="B8" s="45"/>
      <c r="C8" s="45"/>
      <c r="D8" s="45"/>
      <c r="E8" s="45"/>
      <c r="F8" s="46"/>
      <c r="G8" s="47" t="s">
        <v>56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31" s="13" customFormat="1" ht="34.5" customHeight="1">
      <c r="A9" s="45"/>
      <c r="B9" s="45"/>
      <c r="C9" s="45"/>
      <c r="D9" s="45"/>
      <c r="E9" s="45"/>
      <c r="F9" s="45"/>
      <c r="G9" s="50" t="s">
        <v>4</v>
      </c>
      <c r="H9" s="51" t="s">
        <v>5</v>
      </c>
      <c r="I9" s="52" t="s">
        <v>57</v>
      </c>
      <c r="J9" s="52" t="s">
        <v>58</v>
      </c>
      <c r="K9" s="52" t="s">
        <v>59</v>
      </c>
      <c r="L9" s="52" t="s">
        <v>60</v>
      </c>
      <c r="M9" s="52" t="s">
        <v>61</v>
      </c>
      <c r="N9" s="52" t="s">
        <v>62</v>
      </c>
      <c r="O9" s="52" t="s">
        <v>63</v>
      </c>
      <c r="P9" s="52" t="s">
        <v>64</v>
      </c>
      <c r="Q9" s="52" t="s">
        <v>65</v>
      </c>
      <c r="R9" s="52" t="s">
        <v>66</v>
      </c>
      <c r="S9" s="52" t="s">
        <v>67</v>
      </c>
      <c r="T9" s="52" t="s">
        <v>68</v>
      </c>
      <c r="U9" s="52" t="s">
        <v>69</v>
      </c>
      <c r="V9" s="52" t="s">
        <v>70</v>
      </c>
      <c r="W9" s="52" t="s">
        <v>71</v>
      </c>
      <c r="X9" s="52" t="s">
        <v>72</v>
      </c>
      <c r="Y9" s="52" t="s">
        <v>73</v>
      </c>
      <c r="Z9" s="52" t="s">
        <v>74</v>
      </c>
      <c r="AA9" s="52" t="s">
        <v>75</v>
      </c>
      <c r="AB9" s="52" t="s">
        <v>76</v>
      </c>
      <c r="AC9" s="52" t="s">
        <v>77</v>
      </c>
      <c r="AD9" s="52" t="s">
        <v>78</v>
      </c>
      <c r="AE9" s="52" t="s">
        <v>79</v>
      </c>
    </row>
    <row r="10" spans="1:77" ht="15.75" customHeight="1">
      <c r="A10" s="34" t="s">
        <v>6</v>
      </c>
      <c r="B10" s="34"/>
      <c r="C10" s="34"/>
      <c r="D10" s="34"/>
      <c r="E10" s="34"/>
      <c r="F10" s="34"/>
      <c r="G10" s="6"/>
      <c r="H10" s="22">
        <f>SUM(H11:H14)</f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BV10" s="1"/>
      <c r="BW10" s="1"/>
      <c r="BX10" s="1"/>
      <c r="BY10" s="1"/>
    </row>
    <row r="11" spans="1:77" ht="12.75">
      <c r="A11" s="35" t="s">
        <v>7</v>
      </c>
      <c r="B11" s="35"/>
      <c r="C11" s="35"/>
      <c r="D11" s="35"/>
      <c r="E11" s="35"/>
      <c r="F11" s="35"/>
      <c r="G11" s="7" t="s">
        <v>8</v>
      </c>
      <c r="H11" s="9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BV11" s="1"/>
      <c r="BW11" s="1"/>
      <c r="BX11" s="1"/>
      <c r="BY11" s="1"/>
    </row>
    <row r="12" spans="1:77" ht="12.75">
      <c r="A12" s="35" t="s">
        <v>9</v>
      </c>
      <c r="B12" s="35"/>
      <c r="C12" s="35"/>
      <c r="D12" s="35"/>
      <c r="E12" s="35"/>
      <c r="F12" s="35"/>
      <c r="G12" s="7" t="s">
        <v>8</v>
      </c>
      <c r="H12" s="9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BV12" s="1"/>
      <c r="BW12" s="1"/>
      <c r="BX12" s="1"/>
      <c r="BY12" s="1"/>
    </row>
    <row r="13" spans="1:77" ht="12.75">
      <c r="A13" s="35" t="s">
        <v>10</v>
      </c>
      <c r="B13" s="35"/>
      <c r="C13" s="35"/>
      <c r="D13" s="35"/>
      <c r="E13" s="35"/>
      <c r="F13" s="35"/>
      <c r="G13" s="7" t="s">
        <v>8</v>
      </c>
      <c r="H13" s="9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BV13" s="1"/>
      <c r="BW13" s="1"/>
      <c r="BX13" s="1"/>
      <c r="BY13" s="1"/>
    </row>
    <row r="14" spans="1:77" ht="12.75">
      <c r="A14" s="35" t="s">
        <v>11</v>
      </c>
      <c r="B14" s="35"/>
      <c r="C14" s="35"/>
      <c r="D14" s="35"/>
      <c r="E14" s="35"/>
      <c r="F14" s="35"/>
      <c r="G14" s="7" t="s">
        <v>12</v>
      </c>
      <c r="H14" s="9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BV14" s="1"/>
      <c r="BW14" s="1"/>
      <c r="BX14" s="1"/>
      <c r="BY14" s="1"/>
    </row>
    <row r="15" spans="1:77" ht="23.25" customHeight="1">
      <c r="A15" s="37" t="s">
        <v>13</v>
      </c>
      <c r="B15" s="37"/>
      <c r="C15" s="37"/>
      <c r="D15" s="37"/>
      <c r="E15" s="37"/>
      <c r="F15" s="37"/>
      <c r="G15" s="8"/>
      <c r="H15" s="22">
        <f aca="true" t="shared" si="0" ref="H15:N15">SUM(H16:H23)</f>
        <v>8.770000000000001</v>
      </c>
      <c r="I15" s="15">
        <f t="shared" si="0"/>
        <v>56577.024000000005</v>
      </c>
      <c r="J15" s="15">
        <f t="shared" si="0"/>
        <v>56734.884000000005</v>
      </c>
      <c r="K15" s="15">
        <f t="shared" si="0"/>
        <v>55861.39199999999</v>
      </c>
      <c r="L15" s="15">
        <f t="shared" si="0"/>
        <v>56219.20800000001</v>
      </c>
      <c r="M15" s="15">
        <f t="shared" si="0"/>
        <v>55219.42800000001</v>
      </c>
      <c r="N15" s="15">
        <f t="shared" si="0"/>
        <v>54356.46000000001</v>
      </c>
      <c r="O15" s="15">
        <f aca="true" t="shared" si="1" ref="O15:AE15">SUM(O16:O23)</f>
        <v>55545.67199999999</v>
      </c>
      <c r="P15" s="15">
        <f t="shared" si="1"/>
        <v>55598.292</v>
      </c>
      <c r="Q15" s="15">
        <f t="shared" si="1"/>
        <v>55956.108000000015</v>
      </c>
      <c r="R15" s="15">
        <f t="shared" si="1"/>
        <v>55756.152</v>
      </c>
      <c r="S15" s="15">
        <f t="shared" si="1"/>
        <v>56198.16</v>
      </c>
      <c r="T15" s="15">
        <f t="shared" si="1"/>
        <v>55356.24</v>
      </c>
      <c r="U15" s="15">
        <f t="shared" si="1"/>
        <v>54924.75600000001</v>
      </c>
      <c r="V15" s="15">
        <f t="shared" si="1"/>
        <v>55682.48400000001</v>
      </c>
      <c r="W15" s="15">
        <f t="shared" si="1"/>
        <v>55124.71199999999</v>
      </c>
      <c r="X15" s="15">
        <f t="shared" si="1"/>
        <v>72215.68800000001</v>
      </c>
      <c r="Y15" s="15">
        <f t="shared" si="1"/>
        <v>53682.924</v>
      </c>
      <c r="Z15" s="15">
        <f t="shared" si="1"/>
        <v>54766.89600000001</v>
      </c>
      <c r="AA15" s="15">
        <f t="shared" si="1"/>
        <v>54156.504</v>
      </c>
      <c r="AB15" s="15">
        <f t="shared" si="1"/>
        <v>54724.8</v>
      </c>
      <c r="AC15" s="15">
        <f t="shared" si="1"/>
        <v>54987.90000000001</v>
      </c>
      <c r="AD15" s="15">
        <f t="shared" si="1"/>
        <v>79950.82800000001</v>
      </c>
      <c r="AE15" s="15">
        <f t="shared" si="1"/>
        <v>79992.924</v>
      </c>
      <c r="BV15" s="1"/>
      <c r="BW15" s="1"/>
      <c r="BX15" s="1"/>
      <c r="BY15" s="1"/>
    </row>
    <row r="16" spans="1:77" ht="12.75">
      <c r="A16" s="35" t="s">
        <v>14</v>
      </c>
      <c r="B16" s="35"/>
      <c r="C16" s="35"/>
      <c r="D16" s="35"/>
      <c r="E16" s="35"/>
      <c r="F16" s="35"/>
      <c r="G16" s="7" t="s">
        <v>45</v>
      </c>
      <c r="H16" s="9">
        <v>0.21</v>
      </c>
      <c r="I16" s="17">
        <f aca="true" t="shared" si="2" ref="I16:N16">$H$16*I39*$B$45</f>
        <v>1354.752</v>
      </c>
      <c r="J16" s="17">
        <f t="shared" si="2"/>
        <v>1358.532</v>
      </c>
      <c r="K16" s="17">
        <f t="shared" si="2"/>
        <v>1337.616</v>
      </c>
      <c r="L16" s="17">
        <f t="shared" si="2"/>
        <v>1346.184</v>
      </c>
      <c r="M16" s="17">
        <f t="shared" si="2"/>
        <v>1322.2440000000001</v>
      </c>
      <c r="N16" s="17">
        <f t="shared" si="2"/>
        <v>1301.58</v>
      </c>
      <c r="O16" s="17">
        <f aca="true" t="shared" si="3" ref="O16:V16">$H$16*O39*$B$45</f>
        <v>1330.0559999999998</v>
      </c>
      <c r="P16" s="17">
        <f t="shared" si="3"/>
        <v>1331.3159999999998</v>
      </c>
      <c r="Q16" s="17">
        <f t="shared" si="3"/>
        <v>1339.884</v>
      </c>
      <c r="R16" s="17">
        <f t="shared" si="3"/>
        <v>1335.0959999999998</v>
      </c>
      <c r="S16" s="17">
        <f t="shared" si="3"/>
        <v>1345.68</v>
      </c>
      <c r="T16" s="17">
        <f t="shared" si="3"/>
        <v>1325.52</v>
      </c>
      <c r="U16" s="17">
        <f t="shared" si="3"/>
        <v>1315.1879999999999</v>
      </c>
      <c r="V16" s="17">
        <f t="shared" si="3"/>
        <v>1333.332</v>
      </c>
      <c r="W16" s="17">
        <f aca="true" t="shared" si="4" ref="W16:AB16">$H$16*W39*$B$45</f>
        <v>1319.9759999999999</v>
      </c>
      <c r="X16" s="17">
        <f t="shared" si="4"/>
        <v>1729.2240000000002</v>
      </c>
      <c r="Y16" s="17">
        <f t="shared" si="4"/>
        <v>1285.452</v>
      </c>
      <c r="Z16" s="17">
        <f t="shared" si="4"/>
        <v>1311.408</v>
      </c>
      <c r="AA16" s="17">
        <f t="shared" si="4"/>
        <v>1296.792</v>
      </c>
      <c r="AB16" s="17">
        <f t="shared" si="4"/>
        <v>1310.4</v>
      </c>
      <c r="AC16" s="17">
        <f>$H$16*AC39*$B$45</f>
        <v>1316.6999999999998</v>
      </c>
      <c r="AD16" s="17">
        <f>$H$16*AD39*$B$45</f>
        <v>1914.444</v>
      </c>
      <c r="AE16" s="17">
        <f>$H$16*AE39*$B$45</f>
        <v>1915.4520000000002</v>
      </c>
      <c r="BV16" s="1"/>
      <c r="BW16" s="1"/>
      <c r="BX16" s="1"/>
      <c r="BY16" s="1"/>
    </row>
    <row r="17" spans="1:77" ht="12.75">
      <c r="A17" s="35" t="s">
        <v>15</v>
      </c>
      <c r="B17" s="35"/>
      <c r="C17" s="35"/>
      <c r="D17" s="35"/>
      <c r="E17" s="35"/>
      <c r="F17" s="35"/>
      <c r="G17" s="7" t="s">
        <v>45</v>
      </c>
      <c r="H17" s="9">
        <v>0.56</v>
      </c>
      <c r="I17" s="17">
        <f aca="true" t="shared" si="5" ref="I17:N17">$H$17*I39*$B$45</f>
        <v>3612.6720000000005</v>
      </c>
      <c r="J17" s="17">
        <f t="shared" si="5"/>
        <v>3622.7520000000004</v>
      </c>
      <c r="K17" s="17">
        <f t="shared" si="5"/>
        <v>3566.9759999999997</v>
      </c>
      <c r="L17" s="17">
        <f t="shared" si="5"/>
        <v>3589.8240000000005</v>
      </c>
      <c r="M17" s="17">
        <f t="shared" si="5"/>
        <v>3525.9840000000004</v>
      </c>
      <c r="N17" s="17">
        <f t="shared" si="5"/>
        <v>3470.88</v>
      </c>
      <c r="O17" s="17">
        <f aca="true" t="shared" si="6" ref="O17:V17">$H$17*O39*$B$45</f>
        <v>3546.816</v>
      </c>
      <c r="P17" s="17">
        <f t="shared" si="6"/>
        <v>3550.1760000000004</v>
      </c>
      <c r="Q17" s="17">
        <f t="shared" si="6"/>
        <v>3573.024000000001</v>
      </c>
      <c r="R17" s="17">
        <f t="shared" si="6"/>
        <v>3560.256</v>
      </c>
      <c r="S17" s="17">
        <f t="shared" si="6"/>
        <v>3588.4800000000005</v>
      </c>
      <c r="T17" s="17">
        <f t="shared" si="6"/>
        <v>3534.7200000000003</v>
      </c>
      <c r="U17" s="17">
        <f t="shared" si="6"/>
        <v>3507.168</v>
      </c>
      <c r="V17" s="17">
        <f t="shared" si="6"/>
        <v>3555.5520000000006</v>
      </c>
      <c r="W17" s="17">
        <f aca="true" t="shared" si="7" ref="W17:AB17">$H$17*W39*$B$45</f>
        <v>3519.9359999999997</v>
      </c>
      <c r="X17" s="17">
        <f t="shared" si="7"/>
        <v>4611.264000000001</v>
      </c>
      <c r="Y17" s="17">
        <f t="shared" si="7"/>
        <v>3427.8720000000008</v>
      </c>
      <c r="Z17" s="17">
        <f t="shared" si="7"/>
        <v>3497.0880000000006</v>
      </c>
      <c r="AA17" s="17">
        <f t="shared" si="7"/>
        <v>3458.1120000000005</v>
      </c>
      <c r="AB17" s="17">
        <f t="shared" si="7"/>
        <v>3494.4000000000005</v>
      </c>
      <c r="AC17" s="17">
        <f>$H$17*AC39*$B$45</f>
        <v>3511.2000000000003</v>
      </c>
      <c r="AD17" s="17">
        <f>$H$17*AD39*$B$45</f>
        <v>5105.184000000001</v>
      </c>
      <c r="AE17" s="17">
        <f>$H$17*AE39*$B$45</f>
        <v>5107.872000000001</v>
      </c>
      <c r="BV17" s="1"/>
      <c r="BW17" s="1"/>
      <c r="BX17" s="1"/>
      <c r="BY17" s="1"/>
    </row>
    <row r="18" spans="1:77" ht="12.75">
      <c r="A18" s="35" t="s">
        <v>16</v>
      </c>
      <c r="B18" s="35"/>
      <c r="C18" s="35"/>
      <c r="D18" s="35"/>
      <c r="E18" s="35"/>
      <c r="F18" s="35"/>
      <c r="G18" s="7" t="s">
        <v>45</v>
      </c>
      <c r="H18" s="9">
        <v>0.56</v>
      </c>
      <c r="I18" s="17">
        <f aca="true" t="shared" si="8" ref="I18:N18">$H$18*I39*$B$45</f>
        <v>3612.6720000000005</v>
      </c>
      <c r="J18" s="17">
        <f t="shared" si="8"/>
        <v>3622.7520000000004</v>
      </c>
      <c r="K18" s="17">
        <f t="shared" si="8"/>
        <v>3566.9759999999997</v>
      </c>
      <c r="L18" s="17">
        <f t="shared" si="8"/>
        <v>3589.8240000000005</v>
      </c>
      <c r="M18" s="17">
        <f t="shared" si="8"/>
        <v>3525.9840000000004</v>
      </c>
      <c r="N18" s="17">
        <f t="shared" si="8"/>
        <v>3470.88</v>
      </c>
      <c r="O18" s="17">
        <f aca="true" t="shared" si="9" ref="O18:V18">$H$18*O39*$B$45</f>
        <v>3546.816</v>
      </c>
      <c r="P18" s="17">
        <f t="shared" si="9"/>
        <v>3550.1760000000004</v>
      </c>
      <c r="Q18" s="17">
        <f t="shared" si="9"/>
        <v>3573.024000000001</v>
      </c>
      <c r="R18" s="17">
        <f t="shared" si="9"/>
        <v>3560.256</v>
      </c>
      <c r="S18" s="17">
        <f t="shared" si="9"/>
        <v>3588.4800000000005</v>
      </c>
      <c r="T18" s="17">
        <f t="shared" si="9"/>
        <v>3534.7200000000003</v>
      </c>
      <c r="U18" s="17">
        <f t="shared" si="9"/>
        <v>3507.168</v>
      </c>
      <c r="V18" s="17">
        <f t="shared" si="9"/>
        <v>3555.5520000000006</v>
      </c>
      <c r="W18" s="17">
        <f aca="true" t="shared" si="10" ref="W18:AB18">$H$18*W39*$B$45</f>
        <v>3519.9359999999997</v>
      </c>
      <c r="X18" s="17">
        <f t="shared" si="10"/>
        <v>4611.264000000001</v>
      </c>
      <c r="Y18" s="17">
        <f t="shared" si="10"/>
        <v>3427.8720000000008</v>
      </c>
      <c r="Z18" s="17">
        <f t="shared" si="10"/>
        <v>3497.0880000000006</v>
      </c>
      <c r="AA18" s="17">
        <f t="shared" si="10"/>
        <v>3458.1120000000005</v>
      </c>
      <c r="AB18" s="17">
        <f t="shared" si="10"/>
        <v>3494.4000000000005</v>
      </c>
      <c r="AC18" s="17">
        <f>$H$18*AC39*$B$45</f>
        <v>3511.2000000000003</v>
      </c>
      <c r="AD18" s="17">
        <f>$H$18*AD39*$B$45</f>
        <v>5105.184000000001</v>
      </c>
      <c r="AE18" s="17">
        <f>$H$18*AE39*$B$45</f>
        <v>5107.872000000001</v>
      </c>
      <c r="BV18" s="1"/>
      <c r="BW18" s="1"/>
      <c r="BX18" s="1"/>
      <c r="BY18" s="1"/>
    </row>
    <row r="19" spans="1:77" ht="12.75">
      <c r="A19" s="35" t="s">
        <v>17</v>
      </c>
      <c r="B19" s="35"/>
      <c r="C19" s="35"/>
      <c r="D19" s="35"/>
      <c r="E19" s="35"/>
      <c r="F19" s="35"/>
      <c r="G19" s="7" t="s">
        <v>45</v>
      </c>
      <c r="H19" s="9">
        <v>0.27</v>
      </c>
      <c r="I19" s="17">
        <f aca="true" t="shared" si="11" ref="I19:N19">$H$19*I39*$B$45</f>
        <v>1741.824</v>
      </c>
      <c r="J19" s="17">
        <f t="shared" si="11"/>
        <v>1746.6840000000002</v>
      </c>
      <c r="K19" s="17">
        <f t="shared" si="11"/>
        <v>1719.792</v>
      </c>
      <c r="L19" s="17">
        <f t="shared" si="11"/>
        <v>1730.808</v>
      </c>
      <c r="M19" s="17">
        <f t="shared" si="11"/>
        <v>1700.0280000000002</v>
      </c>
      <c r="N19" s="17">
        <f t="shared" si="11"/>
        <v>1673.46</v>
      </c>
      <c r="O19" s="17">
        <f aca="true" t="shared" si="12" ref="O19:V19">$H$19*O39*$B$45</f>
        <v>1710.0720000000001</v>
      </c>
      <c r="P19" s="17">
        <f t="shared" si="12"/>
        <v>1711.692</v>
      </c>
      <c r="Q19" s="17">
        <f t="shared" si="12"/>
        <v>1722.7080000000003</v>
      </c>
      <c r="R19" s="17">
        <f t="shared" si="12"/>
        <v>1716.552</v>
      </c>
      <c r="S19" s="17">
        <f t="shared" si="12"/>
        <v>1730.16</v>
      </c>
      <c r="T19" s="17">
        <f t="shared" si="12"/>
        <v>1704.2400000000002</v>
      </c>
      <c r="U19" s="17">
        <f t="shared" si="12"/>
        <v>1690.9560000000001</v>
      </c>
      <c r="V19" s="17">
        <f t="shared" si="12"/>
        <v>1714.2840000000003</v>
      </c>
      <c r="W19" s="17">
        <f aca="true" t="shared" si="13" ref="W19:AB19">$H$19*W39*$B$45</f>
        <v>1697.1119999999999</v>
      </c>
      <c r="X19" s="17">
        <f t="shared" si="13"/>
        <v>2223.2880000000005</v>
      </c>
      <c r="Y19" s="17">
        <f t="shared" si="13"/>
        <v>1652.7240000000002</v>
      </c>
      <c r="Z19" s="17">
        <f t="shared" si="13"/>
        <v>1686.096</v>
      </c>
      <c r="AA19" s="17">
        <f t="shared" si="13"/>
        <v>1667.304</v>
      </c>
      <c r="AB19" s="17">
        <f t="shared" si="13"/>
        <v>1684.8000000000002</v>
      </c>
      <c r="AC19" s="17">
        <f>$H$19*AC39*$B$45</f>
        <v>1692.9</v>
      </c>
      <c r="AD19" s="17">
        <f>$H$19*AD39*$B$45</f>
        <v>2461.4280000000003</v>
      </c>
      <c r="AE19" s="17">
        <f>$H$19*AE39*$B$45</f>
        <v>2462.724</v>
      </c>
      <c r="BV19" s="1"/>
      <c r="BW19" s="1"/>
      <c r="BX19" s="1"/>
      <c r="BY19" s="1"/>
    </row>
    <row r="20" spans="1:77" ht="49.5" customHeight="1">
      <c r="A20" s="35" t="s">
        <v>27</v>
      </c>
      <c r="B20" s="35"/>
      <c r="C20" s="35"/>
      <c r="D20" s="35"/>
      <c r="E20" s="35"/>
      <c r="F20" s="35"/>
      <c r="G20" s="10" t="s">
        <v>18</v>
      </c>
      <c r="H20" s="9">
        <v>0.66</v>
      </c>
      <c r="I20" s="17">
        <f aca="true" t="shared" si="14" ref="I20:N20">$H$20*I39*$B$45</f>
        <v>4257.792</v>
      </c>
      <c r="J20" s="17">
        <f t="shared" si="14"/>
        <v>4269.6720000000005</v>
      </c>
      <c r="K20" s="17">
        <f t="shared" si="14"/>
        <v>4203.936</v>
      </c>
      <c r="L20" s="17">
        <f t="shared" si="14"/>
        <v>4230.8640000000005</v>
      </c>
      <c r="M20" s="17">
        <f t="shared" si="14"/>
        <v>4155.624</v>
      </c>
      <c r="N20" s="17">
        <f t="shared" si="14"/>
        <v>4090.6800000000003</v>
      </c>
      <c r="O20" s="17">
        <f aca="true" t="shared" si="15" ref="O20:V20">$H$20*O39*$B$45</f>
        <v>4180.176</v>
      </c>
      <c r="P20" s="17">
        <f t="shared" si="15"/>
        <v>4184.136</v>
      </c>
      <c r="Q20" s="17">
        <f t="shared" si="15"/>
        <v>4211.064</v>
      </c>
      <c r="R20" s="17">
        <f t="shared" si="15"/>
        <v>4196.016</v>
      </c>
      <c r="S20" s="17">
        <f t="shared" si="15"/>
        <v>4229.28</v>
      </c>
      <c r="T20" s="17">
        <f t="shared" si="15"/>
        <v>4165.92</v>
      </c>
      <c r="U20" s="17">
        <f t="shared" si="15"/>
        <v>4133.448</v>
      </c>
      <c r="V20" s="17">
        <f t="shared" si="15"/>
        <v>4190.472</v>
      </c>
      <c r="W20" s="17">
        <f aca="true" t="shared" si="16" ref="W20:AB20">$H$20*W39*$B$45</f>
        <v>4148.495999999999</v>
      </c>
      <c r="X20" s="17">
        <f t="shared" si="16"/>
        <v>5434.704000000001</v>
      </c>
      <c r="Y20" s="17">
        <f t="shared" si="16"/>
        <v>4039.9920000000006</v>
      </c>
      <c r="Z20" s="17">
        <f t="shared" si="16"/>
        <v>4121.568</v>
      </c>
      <c r="AA20" s="17">
        <f t="shared" si="16"/>
        <v>4075.6320000000005</v>
      </c>
      <c r="AB20" s="17">
        <f t="shared" si="16"/>
        <v>4118.4</v>
      </c>
      <c r="AC20" s="17">
        <f>$H$20*AC39*$B$45</f>
        <v>4138.200000000001</v>
      </c>
      <c r="AD20" s="17">
        <f>$H$20*AD39*$B$45</f>
        <v>6016.8240000000005</v>
      </c>
      <c r="AE20" s="17">
        <f>$H$20*AE39*$B$45</f>
        <v>6019.992</v>
      </c>
      <c r="BV20" s="1"/>
      <c r="BW20" s="1"/>
      <c r="BX20" s="1"/>
      <c r="BY20" s="1"/>
    </row>
    <row r="21" spans="1:77" ht="12.75">
      <c r="A21" s="35" t="s">
        <v>28</v>
      </c>
      <c r="B21" s="35"/>
      <c r="C21" s="35"/>
      <c r="D21" s="35"/>
      <c r="E21" s="35"/>
      <c r="F21" s="35"/>
      <c r="G21" s="7" t="s">
        <v>46</v>
      </c>
      <c r="H21" s="9">
        <v>0.23</v>
      </c>
      <c r="I21" s="17">
        <f aca="true" t="shared" si="17" ref="I21:N21">$H$21*I39*$B$45</f>
        <v>1483.776</v>
      </c>
      <c r="J21" s="17">
        <f t="shared" si="17"/>
        <v>1487.9160000000002</v>
      </c>
      <c r="K21" s="17">
        <f t="shared" si="17"/>
        <v>1465.0079999999998</v>
      </c>
      <c r="L21" s="17">
        <f t="shared" si="17"/>
        <v>1474.3920000000003</v>
      </c>
      <c r="M21" s="17">
        <f t="shared" si="17"/>
        <v>1448.172</v>
      </c>
      <c r="N21" s="17">
        <f t="shared" si="17"/>
        <v>1425.54</v>
      </c>
      <c r="O21" s="17">
        <f aca="true" t="shared" si="18" ref="O21:V21">$H$21*O39*$B$45</f>
        <v>1456.7279999999998</v>
      </c>
      <c r="P21" s="17">
        <f t="shared" si="18"/>
        <v>1458.108</v>
      </c>
      <c r="Q21" s="17">
        <f t="shared" si="18"/>
        <v>1467.4920000000002</v>
      </c>
      <c r="R21" s="17">
        <f t="shared" si="18"/>
        <v>1462.248</v>
      </c>
      <c r="S21" s="17">
        <f t="shared" si="18"/>
        <v>1473.8400000000001</v>
      </c>
      <c r="T21" s="17">
        <f t="shared" si="18"/>
        <v>1451.76</v>
      </c>
      <c r="U21" s="17">
        <f t="shared" si="18"/>
        <v>1440.444</v>
      </c>
      <c r="V21" s="17">
        <f t="shared" si="18"/>
        <v>1460.3160000000003</v>
      </c>
      <c r="W21" s="17">
        <f aca="true" t="shared" si="19" ref="W21:AB21">$H$21*W39*$B$45</f>
        <v>1445.6879999999999</v>
      </c>
      <c r="X21" s="17">
        <f t="shared" si="19"/>
        <v>1893.9120000000003</v>
      </c>
      <c r="Y21" s="17">
        <f t="shared" si="19"/>
        <v>1407.8760000000002</v>
      </c>
      <c r="Z21" s="17">
        <f t="shared" si="19"/>
        <v>1436.3039999999999</v>
      </c>
      <c r="AA21" s="17">
        <f t="shared" si="19"/>
        <v>1420.296</v>
      </c>
      <c r="AB21" s="17">
        <f t="shared" si="19"/>
        <v>1435.2</v>
      </c>
      <c r="AC21" s="17">
        <f>$H$21*AC39*$B$45</f>
        <v>1442.1000000000001</v>
      </c>
      <c r="AD21" s="17">
        <f>$H$21*AD39*$B$45</f>
        <v>2096.7720000000004</v>
      </c>
      <c r="AE21" s="17">
        <f>$H$21*AE39*$B$45</f>
        <v>2097.876</v>
      </c>
      <c r="BV21" s="1"/>
      <c r="BW21" s="1"/>
      <c r="BX21" s="1"/>
      <c r="BY21" s="1"/>
    </row>
    <row r="22" spans="1:77" ht="12.75">
      <c r="A22" s="35" t="s">
        <v>29</v>
      </c>
      <c r="B22" s="35"/>
      <c r="C22" s="35"/>
      <c r="D22" s="35"/>
      <c r="E22" s="35"/>
      <c r="F22" s="35"/>
      <c r="G22" s="7" t="s">
        <v>50</v>
      </c>
      <c r="H22" s="9">
        <v>2.97</v>
      </c>
      <c r="I22" s="17">
        <f aca="true" t="shared" si="20" ref="I22:N22">$H$22*I39*$B$45</f>
        <v>19160.064000000002</v>
      </c>
      <c r="J22" s="17">
        <f t="shared" si="20"/>
        <v>19213.524</v>
      </c>
      <c r="K22" s="17">
        <f t="shared" si="20"/>
        <v>18917.712</v>
      </c>
      <c r="L22" s="17">
        <f t="shared" si="20"/>
        <v>19038.888000000003</v>
      </c>
      <c r="M22" s="17">
        <f t="shared" si="20"/>
        <v>18700.308</v>
      </c>
      <c r="N22" s="17">
        <f t="shared" si="20"/>
        <v>18408.06</v>
      </c>
      <c r="O22" s="17">
        <f aca="true" t="shared" si="21" ref="O22:V22">$H$22*O39*$B$45</f>
        <v>18810.792</v>
      </c>
      <c r="P22" s="17">
        <f t="shared" si="21"/>
        <v>18828.612</v>
      </c>
      <c r="Q22" s="17">
        <f t="shared" si="21"/>
        <v>18949.788000000004</v>
      </c>
      <c r="R22" s="17">
        <f t="shared" si="21"/>
        <v>18882.072</v>
      </c>
      <c r="S22" s="17">
        <f t="shared" si="21"/>
        <v>19031.760000000002</v>
      </c>
      <c r="T22" s="17">
        <f t="shared" si="21"/>
        <v>18746.64</v>
      </c>
      <c r="U22" s="17">
        <f t="shared" si="21"/>
        <v>18600.516000000003</v>
      </c>
      <c r="V22" s="17">
        <f t="shared" si="21"/>
        <v>18857.124000000003</v>
      </c>
      <c r="W22" s="17">
        <f aca="true" t="shared" si="22" ref="W22:AB22">$H$22*W39*$B$45</f>
        <v>18668.232</v>
      </c>
      <c r="X22" s="17">
        <f t="shared" si="22"/>
        <v>24456.168000000005</v>
      </c>
      <c r="Y22" s="17">
        <f t="shared" si="22"/>
        <v>18179.964</v>
      </c>
      <c r="Z22" s="17">
        <f t="shared" si="22"/>
        <v>18547.056</v>
      </c>
      <c r="AA22" s="17">
        <f t="shared" si="22"/>
        <v>18340.344</v>
      </c>
      <c r="AB22" s="17">
        <f t="shared" si="22"/>
        <v>18532.800000000003</v>
      </c>
      <c r="AC22" s="17">
        <f>$H$22*AC39*$B$45</f>
        <v>18621.9</v>
      </c>
      <c r="AD22" s="17">
        <f>$H$22*AD39*$B$45</f>
        <v>27075.708000000002</v>
      </c>
      <c r="AE22" s="17">
        <f>$H$22*AE39*$B$45</f>
        <v>27089.964000000004</v>
      </c>
      <c r="BV22" s="1"/>
      <c r="BW22" s="1"/>
      <c r="BX22" s="1"/>
      <c r="BY22" s="1"/>
    </row>
    <row r="23" spans="1:77" ht="12.75">
      <c r="A23" s="35" t="s">
        <v>30</v>
      </c>
      <c r="B23" s="35"/>
      <c r="C23" s="35"/>
      <c r="D23" s="35"/>
      <c r="E23" s="35"/>
      <c r="F23" s="35"/>
      <c r="G23" s="7" t="s">
        <v>51</v>
      </c>
      <c r="H23" s="9">
        <v>3.31</v>
      </c>
      <c r="I23" s="17">
        <f aca="true" t="shared" si="23" ref="I23:N23">$H$23*I39*$B$45</f>
        <v>21353.472</v>
      </c>
      <c r="J23" s="17">
        <f t="shared" si="23"/>
        <v>21413.052</v>
      </c>
      <c r="K23" s="17">
        <f t="shared" si="23"/>
        <v>21083.375999999997</v>
      </c>
      <c r="L23" s="17">
        <f t="shared" si="23"/>
        <v>21218.424000000003</v>
      </c>
      <c r="M23" s="17">
        <f t="shared" si="23"/>
        <v>20841.084000000003</v>
      </c>
      <c r="N23" s="17">
        <f t="shared" si="23"/>
        <v>20515.38</v>
      </c>
      <c r="O23" s="17">
        <f aca="true" t="shared" si="24" ref="O23:V23">$H$23*O39*$B$45</f>
        <v>20964.215999999997</v>
      </c>
      <c r="P23" s="17">
        <f t="shared" si="24"/>
        <v>20984.075999999997</v>
      </c>
      <c r="Q23" s="17">
        <f t="shared" si="24"/>
        <v>21119.124000000003</v>
      </c>
      <c r="R23" s="17">
        <f t="shared" si="24"/>
        <v>21043.656</v>
      </c>
      <c r="S23" s="17">
        <f t="shared" si="24"/>
        <v>21210.48</v>
      </c>
      <c r="T23" s="17">
        <f t="shared" si="24"/>
        <v>20892.72</v>
      </c>
      <c r="U23" s="17">
        <f t="shared" si="24"/>
        <v>20729.868000000002</v>
      </c>
      <c r="V23" s="17">
        <f t="shared" si="24"/>
        <v>21015.852000000003</v>
      </c>
      <c r="W23" s="17">
        <f aca="true" t="shared" si="25" ref="W23:AB23">$H$23*W39*$B$45</f>
        <v>20805.335999999996</v>
      </c>
      <c r="X23" s="17">
        <f t="shared" si="25"/>
        <v>27255.864</v>
      </c>
      <c r="Y23" s="17">
        <f t="shared" si="25"/>
        <v>20261.172</v>
      </c>
      <c r="Z23" s="17">
        <f t="shared" si="25"/>
        <v>20670.288</v>
      </c>
      <c r="AA23" s="17">
        <f t="shared" si="25"/>
        <v>20439.912</v>
      </c>
      <c r="AB23" s="17">
        <f t="shared" si="25"/>
        <v>20654.4</v>
      </c>
      <c r="AC23" s="17">
        <f>$H$23*AC39*$B$45</f>
        <v>20753.7</v>
      </c>
      <c r="AD23" s="17">
        <f>$H$23*AD39*$B$45</f>
        <v>30175.284</v>
      </c>
      <c r="AE23" s="17">
        <f>$H$23*AE39*$B$45</f>
        <v>30191.172</v>
      </c>
      <c r="BV23" s="1"/>
      <c r="BW23" s="1"/>
      <c r="BX23" s="1"/>
      <c r="BY23" s="1"/>
    </row>
    <row r="24" spans="1:77" ht="13.5" customHeight="1">
      <c r="A24" s="37" t="s">
        <v>19</v>
      </c>
      <c r="B24" s="37"/>
      <c r="C24" s="37"/>
      <c r="D24" s="37"/>
      <c r="E24" s="37"/>
      <c r="F24" s="37"/>
      <c r="G24" s="8"/>
      <c r="H24" s="23">
        <f aca="true" t="shared" si="26" ref="H24:N24">SUM(H25:H28)</f>
        <v>1.71</v>
      </c>
      <c r="I24" s="16">
        <f t="shared" si="26"/>
        <v>11031.552000000001</v>
      </c>
      <c r="J24" s="16">
        <f t="shared" si="26"/>
        <v>11062.332000000002</v>
      </c>
      <c r="K24" s="16">
        <f t="shared" si="26"/>
        <v>10892.016000000001</v>
      </c>
      <c r="L24" s="16">
        <f t="shared" si="26"/>
        <v>10961.784000000001</v>
      </c>
      <c r="M24" s="16">
        <f t="shared" si="26"/>
        <v>10766.844000000001</v>
      </c>
      <c r="N24" s="16">
        <f t="shared" si="26"/>
        <v>10598.580000000002</v>
      </c>
      <c r="O24" s="16">
        <f aca="true" t="shared" si="27" ref="O24:AE24">SUM(O25:O28)</f>
        <v>10830.455999999998</v>
      </c>
      <c r="P24" s="16">
        <f t="shared" si="27"/>
        <v>10840.715999999999</v>
      </c>
      <c r="Q24" s="16">
        <f t="shared" si="27"/>
        <v>10910.484</v>
      </c>
      <c r="R24" s="16">
        <f t="shared" si="27"/>
        <v>10871.496</v>
      </c>
      <c r="S24" s="16">
        <f t="shared" si="27"/>
        <v>10957.680000000002</v>
      </c>
      <c r="T24" s="16">
        <f t="shared" si="27"/>
        <v>10793.52</v>
      </c>
      <c r="U24" s="16">
        <f t="shared" si="27"/>
        <v>10709.388</v>
      </c>
      <c r="V24" s="16">
        <f t="shared" si="27"/>
        <v>10857.132000000001</v>
      </c>
      <c r="W24" s="16">
        <f t="shared" si="27"/>
        <v>10748.376</v>
      </c>
      <c r="X24" s="16">
        <f t="shared" si="27"/>
        <v>14080.824000000002</v>
      </c>
      <c r="Y24" s="16">
        <f t="shared" si="27"/>
        <v>10467.252</v>
      </c>
      <c r="Z24" s="16">
        <f t="shared" si="27"/>
        <v>10678.607999999998</v>
      </c>
      <c r="AA24" s="16">
        <f t="shared" si="27"/>
        <v>10559.592000000002</v>
      </c>
      <c r="AB24" s="16">
        <f t="shared" si="27"/>
        <v>10670.400000000001</v>
      </c>
      <c r="AC24" s="16">
        <f t="shared" si="27"/>
        <v>10721.7</v>
      </c>
      <c r="AD24" s="16">
        <f t="shared" si="27"/>
        <v>15589.044000000002</v>
      </c>
      <c r="AE24" s="16">
        <f t="shared" si="27"/>
        <v>15597.252</v>
      </c>
      <c r="BV24" s="1"/>
      <c r="BW24" s="1"/>
      <c r="BX24" s="1"/>
      <c r="BY24" s="1"/>
    </row>
    <row r="25" spans="1:77" ht="12.75">
      <c r="A25" s="35" t="s">
        <v>31</v>
      </c>
      <c r="B25" s="35"/>
      <c r="C25" s="35"/>
      <c r="D25" s="35"/>
      <c r="E25" s="35"/>
      <c r="F25" s="35"/>
      <c r="G25" s="7" t="s">
        <v>20</v>
      </c>
      <c r="H25" s="9">
        <v>0</v>
      </c>
      <c r="I25" s="17">
        <f aca="true" t="shared" si="28" ref="I25:N25">$H$25*I39*$B$45</f>
        <v>0</v>
      </c>
      <c r="J25" s="17">
        <f t="shared" si="28"/>
        <v>0</v>
      </c>
      <c r="K25" s="17">
        <f t="shared" si="28"/>
        <v>0</v>
      </c>
      <c r="L25" s="17">
        <f t="shared" si="28"/>
        <v>0</v>
      </c>
      <c r="M25" s="17">
        <f t="shared" si="28"/>
        <v>0</v>
      </c>
      <c r="N25" s="17">
        <f t="shared" si="28"/>
        <v>0</v>
      </c>
      <c r="O25" s="17">
        <f aca="true" t="shared" si="29" ref="O25:V25">$H$25*O39*$B$45</f>
        <v>0</v>
      </c>
      <c r="P25" s="17">
        <f t="shared" si="29"/>
        <v>0</v>
      </c>
      <c r="Q25" s="17">
        <f t="shared" si="29"/>
        <v>0</v>
      </c>
      <c r="R25" s="17">
        <f t="shared" si="29"/>
        <v>0</v>
      </c>
      <c r="S25" s="17">
        <f t="shared" si="29"/>
        <v>0</v>
      </c>
      <c r="T25" s="17">
        <f t="shared" si="29"/>
        <v>0</v>
      </c>
      <c r="U25" s="17">
        <f t="shared" si="29"/>
        <v>0</v>
      </c>
      <c r="V25" s="17">
        <f t="shared" si="29"/>
        <v>0</v>
      </c>
      <c r="W25" s="17">
        <f aca="true" t="shared" si="30" ref="W25:AB25">$H$25*W39*$B$45</f>
        <v>0</v>
      </c>
      <c r="X25" s="17">
        <f t="shared" si="30"/>
        <v>0</v>
      </c>
      <c r="Y25" s="17">
        <f t="shared" si="30"/>
        <v>0</v>
      </c>
      <c r="Z25" s="17">
        <f t="shared" si="30"/>
        <v>0</v>
      </c>
      <c r="AA25" s="17">
        <f t="shared" si="30"/>
        <v>0</v>
      </c>
      <c r="AB25" s="17">
        <f t="shared" si="30"/>
        <v>0</v>
      </c>
      <c r="AC25" s="17">
        <f>$H$25*AC39*$B$45</f>
        <v>0</v>
      </c>
      <c r="AD25" s="17">
        <f>$H$25*AD39*$B$45</f>
        <v>0</v>
      </c>
      <c r="AE25" s="17">
        <f>$H$25*AE39*$B$45</f>
        <v>0</v>
      </c>
      <c r="BV25" s="1"/>
      <c r="BW25" s="1"/>
      <c r="BX25" s="1"/>
      <c r="BY25" s="1"/>
    </row>
    <row r="26" spans="1:77" ht="37.5" customHeight="1">
      <c r="A26" s="36" t="s">
        <v>32</v>
      </c>
      <c r="B26" s="36"/>
      <c r="C26" s="36"/>
      <c r="D26" s="36"/>
      <c r="E26" s="36"/>
      <c r="F26" s="36"/>
      <c r="G26" s="7" t="s">
        <v>47</v>
      </c>
      <c r="H26" s="9">
        <v>0.11</v>
      </c>
      <c r="I26" s="17">
        <f aca="true" t="shared" si="31" ref="I26:N26">$H$26*I39*$B$45</f>
        <v>709.6320000000001</v>
      </c>
      <c r="J26" s="17">
        <f t="shared" si="31"/>
        <v>711.6120000000001</v>
      </c>
      <c r="K26" s="17">
        <f t="shared" si="31"/>
        <v>700.656</v>
      </c>
      <c r="L26" s="17">
        <f t="shared" si="31"/>
        <v>705.1440000000001</v>
      </c>
      <c r="M26" s="17">
        <f t="shared" si="31"/>
        <v>692.604</v>
      </c>
      <c r="N26" s="17">
        <f t="shared" si="31"/>
        <v>681.78</v>
      </c>
      <c r="O26" s="17">
        <f aca="true" t="shared" si="32" ref="O26:V26">$H$26*O39*$B$45</f>
        <v>696.6959999999999</v>
      </c>
      <c r="P26" s="17">
        <f t="shared" si="32"/>
        <v>697.3559999999999</v>
      </c>
      <c r="Q26" s="17">
        <f t="shared" si="32"/>
        <v>701.844</v>
      </c>
      <c r="R26" s="17">
        <f t="shared" si="32"/>
        <v>699.336</v>
      </c>
      <c r="S26" s="17">
        <f t="shared" si="32"/>
        <v>704.88</v>
      </c>
      <c r="T26" s="17">
        <f t="shared" si="32"/>
        <v>694.3199999999999</v>
      </c>
      <c r="U26" s="17">
        <f t="shared" si="32"/>
        <v>688.908</v>
      </c>
      <c r="V26" s="17">
        <f t="shared" si="32"/>
        <v>698.412</v>
      </c>
      <c r="W26" s="17">
        <f aca="true" t="shared" si="33" ref="W26:AB26">$H$26*W39*$B$45</f>
        <v>691.4159999999999</v>
      </c>
      <c r="X26" s="17">
        <f t="shared" si="33"/>
        <v>905.784</v>
      </c>
      <c r="Y26" s="17">
        <f t="shared" si="33"/>
        <v>673.3320000000001</v>
      </c>
      <c r="Z26" s="17">
        <f t="shared" si="33"/>
        <v>686.928</v>
      </c>
      <c r="AA26" s="17">
        <f t="shared" si="33"/>
        <v>679.272</v>
      </c>
      <c r="AB26" s="17">
        <f t="shared" si="33"/>
        <v>686.4000000000001</v>
      </c>
      <c r="AC26" s="17">
        <f>$H$26*AC39*$B$45</f>
        <v>689.7</v>
      </c>
      <c r="AD26" s="17">
        <f>$H$26*AD39*$B$45</f>
        <v>1002.8040000000001</v>
      </c>
      <c r="AE26" s="17">
        <f>$H$26*AE39*$B$45</f>
        <v>1003.3320000000001</v>
      </c>
      <c r="BV26" s="1"/>
      <c r="BW26" s="1"/>
      <c r="BX26" s="1"/>
      <c r="BY26" s="1"/>
    </row>
    <row r="27" spans="1:77" ht="66.75" customHeight="1">
      <c r="A27" s="36" t="s">
        <v>33</v>
      </c>
      <c r="B27" s="36"/>
      <c r="C27" s="36"/>
      <c r="D27" s="36"/>
      <c r="E27" s="36"/>
      <c r="F27" s="36"/>
      <c r="G27" s="10" t="s">
        <v>21</v>
      </c>
      <c r="H27" s="9">
        <v>0.04</v>
      </c>
      <c r="I27" s="17">
        <f aca="true" t="shared" si="34" ref="I27:N27">$H$27*I39*$B$45</f>
        <v>258.048</v>
      </c>
      <c r="J27" s="17">
        <f t="shared" si="34"/>
        <v>258.76800000000003</v>
      </c>
      <c r="K27" s="17">
        <f t="shared" si="34"/>
        <v>254.784</v>
      </c>
      <c r="L27" s="17">
        <f t="shared" si="34"/>
        <v>256.41600000000005</v>
      </c>
      <c r="M27" s="17">
        <f t="shared" si="34"/>
        <v>251.85600000000005</v>
      </c>
      <c r="N27" s="17">
        <f t="shared" si="34"/>
        <v>247.92000000000002</v>
      </c>
      <c r="O27" s="17">
        <f aca="true" t="shared" si="35" ref="O27:V27">$H$27*O39*$B$45</f>
        <v>253.344</v>
      </c>
      <c r="P27" s="17">
        <f t="shared" si="35"/>
        <v>253.58399999999997</v>
      </c>
      <c r="Q27" s="17">
        <f t="shared" si="35"/>
        <v>255.216</v>
      </c>
      <c r="R27" s="17">
        <f t="shared" si="35"/>
        <v>254.304</v>
      </c>
      <c r="S27" s="17">
        <f t="shared" si="35"/>
        <v>256.32</v>
      </c>
      <c r="T27" s="17">
        <f t="shared" si="35"/>
        <v>252.48</v>
      </c>
      <c r="U27" s="17">
        <f t="shared" si="35"/>
        <v>250.512</v>
      </c>
      <c r="V27" s="17">
        <f t="shared" si="35"/>
        <v>253.96800000000002</v>
      </c>
      <c r="W27" s="17">
        <f aca="true" t="shared" si="36" ref="W27:AB27">$H$27*W39*$B$45</f>
        <v>251.42399999999998</v>
      </c>
      <c r="X27" s="17">
        <f t="shared" si="36"/>
        <v>329.37600000000003</v>
      </c>
      <c r="Y27" s="17">
        <f t="shared" si="36"/>
        <v>244.848</v>
      </c>
      <c r="Z27" s="17">
        <f t="shared" si="36"/>
        <v>249.79199999999997</v>
      </c>
      <c r="AA27" s="17">
        <f t="shared" si="36"/>
        <v>247.00799999999998</v>
      </c>
      <c r="AB27" s="17">
        <f t="shared" si="36"/>
        <v>249.60000000000002</v>
      </c>
      <c r="AC27" s="17">
        <f>$H$27*AC39*$B$45</f>
        <v>250.8</v>
      </c>
      <c r="AD27" s="17">
        <f>$H$27*AD39*$B$45</f>
        <v>364.656</v>
      </c>
      <c r="AE27" s="17">
        <f>$H$27*AE39*$B$45</f>
        <v>364.848</v>
      </c>
      <c r="BV27" s="1"/>
      <c r="BW27" s="1"/>
      <c r="BX27" s="1"/>
      <c r="BY27" s="1"/>
    </row>
    <row r="28" spans="1:77" ht="68.25" customHeight="1">
      <c r="A28" s="36" t="s">
        <v>34</v>
      </c>
      <c r="B28" s="36"/>
      <c r="C28" s="36"/>
      <c r="D28" s="36"/>
      <c r="E28" s="36"/>
      <c r="F28" s="36"/>
      <c r="G28" s="7" t="s">
        <v>47</v>
      </c>
      <c r="H28" s="9">
        <v>1.56</v>
      </c>
      <c r="I28" s="17">
        <f aca="true" t="shared" si="37" ref="I28:N28">$H$28*I39*$B$45</f>
        <v>10063.872000000001</v>
      </c>
      <c r="J28" s="17">
        <f t="shared" si="37"/>
        <v>10091.952000000001</v>
      </c>
      <c r="K28" s="17">
        <f t="shared" si="37"/>
        <v>9936.576000000001</v>
      </c>
      <c r="L28" s="17">
        <f t="shared" si="37"/>
        <v>10000.224000000002</v>
      </c>
      <c r="M28" s="17">
        <f t="shared" si="37"/>
        <v>9822.384000000002</v>
      </c>
      <c r="N28" s="17">
        <f t="shared" si="37"/>
        <v>9668.880000000001</v>
      </c>
      <c r="O28" s="17">
        <f aca="true" t="shared" si="38" ref="O28:V28">$H$28*O39*$B$45</f>
        <v>9880.416</v>
      </c>
      <c r="P28" s="17">
        <f t="shared" si="38"/>
        <v>9889.775999999998</v>
      </c>
      <c r="Q28" s="17">
        <f t="shared" si="38"/>
        <v>9953.424</v>
      </c>
      <c r="R28" s="17">
        <f t="shared" si="38"/>
        <v>9917.856</v>
      </c>
      <c r="S28" s="17">
        <f t="shared" si="38"/>
        <v>9996.480000000001</v>
      </c>
      <c r="T28" s="17">
        <f t="shared" si="38"/>
        <v>9846.720000000001</v>
      </c>
      <c r="U28" s="17">
        <f t="shared" si="38"/>
        <v>9769.968</v>
      </c>
      <c r="V28" s="17">
        <f t="shared" si="38"/>
        <v>9904.752</v>
      </c>
      <c r="W28" s="17">
        <f aca="true" t="shared" si="39" ref="W28:AB28">$H$28*W39*$B$45</f>
        <v>9805.536</v>
      </c>
      <c r="X28" s="17">
        <f t="shared" si="39"/>
        <v>12845.664000000002</v>
      </c>
      <c r="Y28" s="17">
        <f t="shared" si="39"/>
        <v>9549.072</v>
      </c>
      <c r="Z28" s="17">
        <f t="shared" si="39"/>
        <v>9741.887999999999</v>
      </c>
      <c r="AA28" s="17">
        <f t="shared" si="39"/>
        <v>9633.312000000002</v>
      </c>
      <c r="AB28" s="17">
        <f t="shared" si="39"/>
        <v>9734.400000000001</v>
      </c>
      <c r="AC28" s="17">
        <f>$H$28*AC39*$B$45</f>
        <v>9781.2</v>
      </c>
      <c r="AD28" s="17">
        <f>$H$28*AD39*$B$45</f>
        <v>14221.584</v>
      </c>
      <c r="AE28" s="17">
        <f>$H$28*AE39*$B$45</f>
        <v>14229.072</v>
      </c>
      <c r="BV28" s="1"/>
      <c r="BW28" s="1"/>
      <c r="BX28" s="1"/>
      <c r="BY28" s="1"/>
    </row>
    <row r="29" spans="1:77" ht="12.75">
      <c r="A29" s="34" t="s">
        <v>22</v>
      </c>
      <c r="B29" s="34"/>
      <c r="C29" s="34"/>
      <c r="D29" s="34"/>
      <c r="E29" s="34"/>
      <c r="F29" s="34"/>
      <c r="G29" s="8"/>
      <c r="H29" s="23">
        <f aca="true" t="shared" si="40" ref="H29:N29">SUM(H30:H35)</f>
        <v>3.44</v>
      </c>
      <c r="I29" s="18">
        <f t="shared" si="40"/>
        <v>22192.127999999997</v>
      </c>
      <c r="J29" s="18">
        <f t="shared" si="40"/>
        <v>22254.048000000003</v>
      </c>
      <c r="K29" s="18">
        <f t="shared" si="40"/>
        <v>21911.424</v>
      </c>
      <c r="L29" s="18">
        <f t="shared" si="40"/>
        <v>22051.776000000005</v>
      </c>
      <c r="M29" s="18">
        <f t="shared" si="40"/>
        <v>21659.616</v>
      </c>
      <c r="N29" s="18">
        <f t="shared" si="40"/>
        <v>21321.12</v>
      </c>
      <c r="O29" s="18">
        <f aca="true" t="shared" si="41" ref="O29:AE29">SUM(O30:O35)</f>
        <v>21787.584</v>
      </c>
      <c r="P29" s="18">
        <f t="shared" si="41"/>
        <v>21808.224</v>
      </c>
      <c r="Q29" s="18">
        <f t="shared" si="41"/>
        <v>21948.575999999997</v>
      </c>
      <c r="R29" s="18">
        <f t="shared" si="41"/>
        <v>21870.144</v>
      </c>
      <c r="S29" s="18">
        <f t="shared" si="41"/>
        <v>22043.52</v>
      </c>
      <c r="T29" s="18">
        <f t="shared" si="41"/>
        <v>21713.28</v>
      </c>
      <c r="U29" s="18">
        <f t="shared" si="41"/>
        <v>21544.032</v>
      </c>
      <c r="V29" s="18">
        <f t="shared" si="41"/>
        <v>21841.248</v>
      </c>
      <c r="W29" s="18">
        <f t="shared" si="41"/>
        <v>21622.464</v>
      </c>
      <c r="X29" s="18">
        <f t="shared" si="41"/>
        <v>28326.336</v>
      </c>
      <c r="Y29" s="18">
        <f t="shared" si="41"/>
        <v>21056.928</v>
      </c>
      <c r="Z29" s="18">
        <f t="shared" si="41"/>
        <v>21482.111999999997</v>
      </c>
      <c r="AA29" s="18">
        <f t="shared" si="41"/>
        <v>21242.688</v>
      </c>
      <c r="AB29" s="18">
        <f t="shared" si="41"/>
        <v>21465.600000000002</v>
      </c>
      <c r="AC29" s="18">
        <f t="shared" si="41"/>
        <v>21568.800000000003</v>
      </c>
      <c r="AD29" s="18">
        <f t="shared" si="41"/>
        <v>31360.416</v>
      </c>
      <c r="AE29" s="18">
        <f t="shared" si="41"/>
        <v>31376.928</v>
      </c>
      <c r="BV29" s="1"/>
      <c r="BW29" s="1"/>
      <c r="BX29" s="1"/>
      <c r="BY29" s="1"/>
    </row>
    <row r="30" spans="1:77" ht="105.75" customHeight="1">
      <c r="A30" s="36" t="s">
        <v>35</v>
      </c>
      <c r="B30" s="36"/>
      <c r="C30" s="36"/>
      <c r="D30" s="36"/>
      <c r="E30" s="36"/>
      <c r="F30" s="36"/>
      <c r="G30" s="10" t="s">
        <v>48</v>
      </c>
      <c r="H30" s="9">
        <v>1.76</v>
      </c>
      <c r="I30" s="19">
        <f aca="true" t="shared" si="42" ref="I30:N30">$H$30*I39*$B$45</f>
        <v>11354.112000000001</v>
      </c>
      <c r="J30" s="19">
        <f t="shared" si="42"/>
        <v>11385.792000000001</v>
      </c>
      <c r="K30" s="19">
        <f t="shared" si="42"/>
        <v>11210.496</v>
      </c>
      <c r="L30" s="19">
        <f t="shared" si="42"/>
        <v>11282.304000000002</v>
      </c>
      <c r="M30" s="19">
        <f t="shared" si="42"/>
        <v>11081.664</v>
      </c>
      <c r="N30" s="19">
        <f t="shared" si="42"/>
        <v>10908.48</v>
      </c>
      <c r="O30" s="19">
        <f aca="true" t="shared" si="43" ref="O30:V30">$H$30*O39*$B$45</f>
        <v>11147.135999999999</v>
      </c>
      <c r="P30" s="19">
        <f t="shared" si="43"/>
        <v>11157.695999999998</v>
      </c>
      <c r="Q30" s="19">
        <f t="shared" si="43"/>
        <v>11229.504</v>
      </c>
      <c r="R30" s="19">
        <f t="shared" si="43"/>
        <v>11189.376</v>
      </c>
      <c r="S30" s="19">
        <f t="shared" si="43"/>
        <v>11278.08</v>
      </c>
      <c r="T30" s="19">
        <f t="shared" si="43"/>
        <v>11109.119999999999</v>
      </c>
      <c r="U30" s="19">
        <f t="shared" si="43"/>
        <v>11022.528</v>
      </c>
      <c r="V30" s="19">
        <f t="shared" si="43"/>
        <v>11174.592</v>
      </c>
      <c r="W30" s="19">
        <f aca="true" t="shared" si="44" ref="W30:AB30">$H$30*W39*$B$45</f>
        <v>11062.655999999999</v>
      </c>
      <c r="X30" s="19">
        <f t="shared" si="44"/>
        <v>14492.544</v>
      </c>
      <c r="Y30" s="19">
        <f t="shared" si="44"/>
        <v>10773.312000000002</v>
      </c>
      <c r="Z30" s="19">
        <f t="shared" si="44"/>
        <v>10990.848</v>
      </c>
      <c r="AA30" s="19">
        <f t="shared" si="44"/>
        <v>10868.352</v>
      </c>
      <c r="AB30" s="19">
        <f t="shared" si="44"/>
        <v>10982.400000000001</v>
      </c>
      <c r="AC30" s="19">
        <f>$H$30*AC39*$B$45</f>
        <v>11035.2</v>
      </c>
      <c r="AD30" s="19">
        <f>$H$30*AD39*$B$45</f>
        <v>16044.864000000001</v>
      </c>
      <c r="AE30" s="19">
        <f>$H$30*AE39*$B$45</f>
        <v>16053.312000000002</v>
      </c>
      <c r="BV30" s="1"/>
      <c r="BW30" s="1"/>
      <c r="BX30" s="1"/>
      <c r="BY30" s="1"/>
    </row>
    <row r="31" spans="1:77" ht="60.75" customHeight="1">
      <c r="A31" s="35" t="s">
        <v>36</v>
      </c>
      <c r="B31" s="35"/>
      <c r="C31" s="35"/>
      <c r="D31" s="35"/>
      <c r="E31" s="35"/>
      <c r="F31" s="35"/>
      <c r="G31" s="10" t="s">
        <v>23</v>
      </c>
      <c r="H31" s="9">
        <v>0.72</v>
      </c>
      <c r="I31" s="19">
        <f aca="true" t="shared" si="45" ref="I31:N31">$H$31*I39*$B$45</f>
        <v>4644.864</v>
      </c>
      <c r="J31" s="19">
        <f t="shared" si="45"/>
        <v>4657.824</v>
      </c>
      <c r="K31" s="19">
        <f t="shared" si="45"/>
        <v>4586.111999999999</v>
      </c>
      <c r="L31" s="19">
        <f t="shared" si="45"/>
        <v>4615.488</v>
      </c>
      <c r="M31" s="19">
        <f t="shared" si="45"/>
        <v>4533.407999999999</v>
      </c>
      <c r="N31" s="19">
        <f t="shared" si="45"/>
        <v>4462.5599999999995</v>
      </c>
      <c r="O31" s="19">
        <f aca="true" t="shared" si="46" ref="O31:V31">$H$31*O39*$B$45</f>
        <v>4560.191999999999</v>
      </c>
      <c r="P31" s="19">
        <f t="shared" si="46"/>
        <v>4564.512</v>
      </c>
      <c r="Q31" s="19">
        <f t="shared" si="46"/>
        <v>4593.888</v>
      </c>
      <c r="R31" s="19">
        <f t="shared" si="46"/>
        <v>4577.472</v>
      </c>
      <c r="S31" s="19">
        <f t="shared" si="46"/>
        <v>4613.759999999999</v>
      </c>
      <c r="T31" s="19">
        <f t="shared" si="46"/>
        <v>4544.639999999999</v>
      </c>
      <c r="U31" s="19">
        <f t="shared" si="46"/>
        <v>4509.215999999999</v>
      </c>
      <c r="V31" s="19">
        <f t="shared" si="46"/>
        <v>4571.424</v>
      </c>
      <c r="W31" s="19">
        <f aca="true" t="shared" si="47" ref="W31:AB31">$H$31*W39*$B$45</f>
        <v>4525.632</v>
      </c>
      <c r="X31" s="19">
        <f t="shared" si="47"/>
        <v>5928.768</v>
      </c>
      <c r="Y31" s="19">
        <f t="shared" si="47"/>
        <v>4407.264</v>
      </c>
      <c r="Z31" s="19">
        <f t="shared" si="47"/>
        <v>4496.255999999999</v>
      </c>
      <c r="AA31" s="19">
        <f t="shared" si="47"/>
        <v>4446.144</v>
      </c>
      <c r="AB31" s="19">
        <f t="shared" si="47"/>
        <v>4492.799999999999</v>
      </c>
      <c r="AC31" s="19">
        <f>$H$31*AC39*$B$45</f>
        <v>4514.4</v>
      </c>
      <c r="AD31" s="19">
        <f>$H$31*AD39*$B$45</f>
        <v>6563.808000000001</v>
      </c>
      <c r="AE31" s="19">
        <f>$H$31*AE39*$B$45</f>
        <v>6567.264000000001</v>
      </c>
      <c r="BV31" s="1"/>
      <c r="BW31" s="1"/>
      <c r="BX31" s="1"/>
      <c r="BY31" s="1"/>
    </row>
    <row r="32" spans="1:77" ht="12.75">
      <c r="A32" s="35" t="s">
        <v>37</v>
      </c>
      <c r="B32" s="35"/>
      <c r="C32" s="35"/>
      <c r="D32" s="35"/>
      <c r="E32" s="35"/>
      <c r="F32" s="35"/>
      <c r="G32" s="7" t="s">
        <v>49</v>
      </c>
      <c r="H32" s="9">
        <v>0.64</v>
      </c>
      <c r="I32" s="19">
        <f aca="true" t="shared" si="48" ref="I32:N32">$H$32*I39*$B$45</f>
        <v>4128.768</v>
      </c>
      <c r="J32" s="19">
        <f t="shared" si="48"/>
        <v>4140.2880000000005</v>
      </c>
      <c r="K32" s="19">
        <f t="shared" si="48"/>
        <v>4076.544</v>
      </c>
      <c r="L32" s="19">
        <f t="shared" si="48"/>
        <v>4102.656000000001</v>
      </c>
      <c r="M32" s="19">
        <f t="shared" si="48"/>
        <v>4029.696000000001</v>
      </c>
      <c r="N32" s="19">
        <f t="shared" si="48"/>
        <v>3966.7200000000003</v>
      </c>
      <c r="O32" s="19">
        <f aca="true" t="shared" si="49" ref="O32:V32">$H$32*O39*$B$45</f>
        <v>4053.504</v>
      </c>
      <c r="P32" s="19">
        <f t="shared" si="49"/>
        <v>4057.3439999999996</v>
      </c>
      <c r="Q32" s="19">
        <f t="shared" si="49"/>
        <v>4083.456</v>
      </c>
      <c r="R32" s="19">
        <f t="shared" si="49"/>
        <v>4068.864</v>
      </c>
      <c r="S32" s="19">
        <f t="shared" si="49"/>
        <v>4101.12</v>
      </c>
      <c r="T32" s="19">
        <f t="shared" si="49"/>
        <v>4039.68</v>
      </c>
      <c r="U32" s="19">
        <f t="shared" si="49"/>
        <v>4008.192</v>
      </c>
      <c r="V32" s="19">
        <f t="shared" si="49"/>
        <v>4063.4880000000003</v>
      </c>
      <c r="W32" s="19">
        <f aca="true" t="shared" si="50" ref="W32:AB32">$H$32*W39*$B$45</f>
        <v>4022.7839999999997</v>
      </c>
      <c r="X32" s="19">
        <f t="shared" si="50"/>
        <v>5270.0160000000005</v>
      </c>
      <c r="Y32" s="19">
        <f t="shared" si="50"/>
        <v>3917.568</v>
      </c>
      <c r="Z32" s="19">
        <f t="shared" si="50"/>
        <v>3996.6719999999996</v>
      </c>
      <c r="AA32" s="19">
        <f t="shared" si="50"/>
        <v>3952.1279999999997</v>
      </c>
      <c r="AB32" s="19">
        <f t="shared" si="50"/>
        <v>3993.6000000000004</v>
      </c>
      <c r="AC32" s="19">
        <f>$H$32*AC39*$B$45</f>
        <v>4012.8</v>
      </c>
      <c r="AD32" s="19">
        <f>$H$32*AD39*$B$45</f>
        <v>5834.496</v>
      </c>
      <c r="AE32" s="19">
        <f>$H$32*AE39*$B$45</f>
        <v>5837.568</v>
      </c>
      <c r="BV32" s="1"/>
      <c r="BW32" s="1"/>
      <c r="BX32" s="1"/>
      <c r="BY32" s="1"/>
    </row>
    <row r="33" spans="1:77" ht="12.75">
      <c r="A33" s="35" t="s">
        <v>41</v>
      </c>
      <c r="B33" s="35"/>
      <c r="C33" s="35"/>
      <c r="D33" s="35"/>
      <c r="E33" s="35"/>
      <c r="F33" s="35"/>
      <c r="G33" s="7" t="s">
        <v>47</v>
      </c>
      <c r="H33" s="9">
        <v>0.32</v>
      </c>
      <c r="I33" s="19">
        <f aca="true" t="shared" si="51" ref="I33:N33">$H$33*I39*$B$45</f>
        <v>2064.384</v>
      </c>
      <c r="J33" s="19">
        <f t="shared" si="51"/>
        <v>2070.1440000000002</v>
      </c>
      <c r="K33" s="19">
        <f t="shared" si="51"/>
        <v>2038.272</v>
      </c>
      <c r="L33" s="19">
        <f t="shared" si="51"/>
        <v>2051.3280000000004</v>
      </c>
      <c r="M33" s="19">
        <f t="shared" si="51"/>
        <v>2014.8480000000004</v>
      </c>
      <c r="N33" s="19">
        <f t="shared" si="51"/>
        <v>1983.3600000000001</v>
      </c>
      <c r="O33" s="19">
        <f aca="true" t="shared" si="52" ref="O33:V33">$H$33*O39*$B$45</f>
        <v>2026.752</v>
      </c>
      <c r="P33" s="19">
        <f t="shared" si="52"/>
        <v>2028.6719999999998</v>
      </c>
      <c r="Q33" s="19">
        <f t="shared" si="52"/>
        <v>2041.728</v>
      </c>
      <c r="R33" s="19">
        <f t="shared" si="52"/>
        <v>2034.432</v>
      </c>
      <c r="S33" s="19">
        <f t="shared" si="52"/>
        <v>2050.56</v>
      </c>
      <c r="T33" s="19">
        <f t="shared" si="52"/>
        <v>2019.84</v>
      </c>
      <c r="U33" s="19">
        <f t="shared" si="52"/>
        <v>2004.096</v>
      </c>
      <c r="V33" s="19">
        <f t="shared" si="52"/>
        <v>2031.7440000000001</v>
      </c>
      <c r="W33" s="19">
        <f aca="true" t="shared" si="53" ref="W33:AB33">$H$33*W39*$B$45</f>
        <v>2011.3919999999998</v>
      </c>
      <c r="X33" s="19">
        <f t="shared" si="53"/>
        <v>2635.0080000000003</v>
      </c>
      <c r="Y33" s="19">
        <f t="shared" si="53"/>
        <v>1958.784</v>
      </c>
      <c r="Z33" s="19">
        <f t="shared" si="53"/>
        <v>1998.3359999999998</v>
      </c>
      <c r="AA33" s="19">
        <f t="shared" si="53"/>
        <v>1976.0639999999999</v>
      </c>
      <c r="AB33" s="19">
        <f t="shared" si="53"/>
        <v>1996.8000000000002</v>
      </c>
      <c r="AC33" s="19">
        <f>$H$33*AC39*$B$45</f>
        <v>2006.4</v>
      </c>
      <c r="AD33" s="19">
        <f>$H$33*AD39*$B$45</f>
        <v>2917.248</v>
      </c>
      <c r="AE33" s="19">
        <f>$H$33*AE39*$B$45</f>
        <v>2918.784</v>
      </c>
      <c r="BV33" s="1"/>
      <c r="BW33" s="1"/>
      <c r="BX33" s="1"/>
      <c r="BY33" s="1"/>
    </row>
    <row r="34" spans="1:77" ht="12.75">
      <c r="A34" s="35" t="s">
        <v>42</v>
      </c>
      <c r="B34" s="35"/>
      <c r="C34" s="35"/>
      <c r="D34" s="35"/>
      <c r="E34" s="35"/>
      <c r="F34" s="35"/>
      <c r="G34" s="7" t="s">
        <v>47</v>
      </c>
      <c r="H34" s="9">
        <v>0</v>
      </c>
      <c r="I34" s="19">
        <f aca="true" t="shared" si="54" ref="I34:N34">$H$34*I39*$B$45</f>
        <v>0</v>
      </c>
      <c r="J34" s="19">
        <f t="shared" si="54"/>
        <v>0</v>
      </c>
      <c r="K34" s="19">
        <f t="shared" si="54"/>
        <v>0</v>
      </c>
      <c r="L34" s="19">
        <f t="shared" si="54"/>
        <v>0</v>
      </c>
      <c r="M34" s="19">
        <f t="shared" si="54"/>
        <v>0</v>
      </c>
      <c r="N34" s="19">
        <f t="shared" si="54"/>
        <v>0</v>
      </c>
      <c r="O34" s="19">
        <f aca="true" t="shared" si="55" ref="O34:V34">$H$34*O39*$B$45</f>
        <v>0</v>
      </c>
      <c r="P34" s="19">
        <f t="shared" si="55"/>
        <v>0</v>
      </c>
      <c r="Q34" s="19">
        <f t="shared" si="55"/>
        <v>0</v>
      </c>
      <c r="R34" s="19">
        <f t="shared" si="55"/>
        <v>0</v>
      </c>
      <c r="S34" s="19">
        <f t="shared" si="55"/>
        <v>0</v>
      </c>
      <c r="T34" s="19">
        <f t="shared" si="55"/>
        <v>0</v>
      </c>
      <c r="U34" s="19">
        <f t="shared" si="55"/>
        <v>0</v>
      </c>
      <c r="V34" s="19">
        <f t="shared" si="55"/>
        <v>0</v>
      </c>
      <c r="W34" s="19">
        <f aca="true" t="shared" si="56" ref="W34:AB34">$H$34*W39*$B$45</f>
        <v>0</v>
      </c>
      <c r="X34" s="19">
        <f t="shared" si="56"/>
        <v>0</v>
      </c>
      <c r="Y34" s="19">
        <f t="shared" si="56"/>
        <v>0</v>
      </c>
      <c r="Z34" s="19">
        <f t="shared" si="56"/>
        <v>0</v>
      </c>
      <c r="AA34" s="19">
        <f t="shared" si="56"/>
        <v>0</v>
      </c>
      <c r="AB34" s="19">
        <f t="shared" si="56"/>
        <v>0</v>
      </c>
      <c r="AC34" s="19">
        <f>$H$34*AC39*$B$45</f>
        <v>0</v>
      </c>
      <c r="AD34" s="19">
        <f>$H$34*AD39*$B$45</f>
        <v>0</v>
      </c>
      <c r="AE34" s="19">
        <f>$H$34*AE39*$B$45</f>
        <v>0</v>
      </c>
      <c r="BV34" s="1"/>
      <c r="BW34" s="1"/>
      <c r="BX34" s="1"/>
      <c r="BY34" s="1"/>
    </row>
    <row r="35" spans="1:77" ht="12.75">
      <c r="A35" s="35" t="s">
        <v>43</v>
      </c>
      <c r="B35" s="35"/>
      <c r="C35" s="35"/>
      <c r="D35" s="35"/>
      <c r="E35" s="35"/>
      <c r="F35" s="35"/>
      <c r="G35" s="7" t="s">
        <v>20</v>
      </c>
      <c r="H35" s="9">
        <v>0</v>
      </c>
      <c r="I35" s="19">
        <f aca="true" t="shared" si="57" ref="I35:N35">$H$35*I39*$B$45</f>
        <v>0</v>
      </c>
      <c r="J35" s="19">
        <f t="shared" si="57"/>
        <v>0</v>
      </c>
      <c r="K35" s="19">
        <f t="shared" si="57"/>
        <v>0</v>
      </c>
      <c r="L35" s="19">
        <f t="shared" si="57"/>
        <v>0</v>
      </c>
      <c r="M35" s="19">
        <f t="shared" si="57"/>
        <v>0</v>
      </c>
      <c r="N35" s="19">
        <f t="shared" si="57"/>
        <v>0</v>
      </c>
      <c r="O35" s="19">
        <f aca="true" t="shared" si="58" ref="O35:V35">$H$35*O39*$B$45</f>
        <v>0</v>
      </c>
      <c r="P35" s="19">
        <f t="shared" si="58"/>
        <v>0</v>
      </c>
      <c r="Q35" s="19">
        <f t="shared" si="58"/>
        <v>0</v>
      </c>
      <c r="R35" s="19">
        <f t="shared" si="58"/>
        <v>0</v>
      </c>
      <c r="S35" s="19">
        <f t="shared" si="58"/>
        <v>0</v>
      </c>
      <c r="T35" s="19">
        <f t="shared" si="58"/>
        <v>0</v>
      </c>
      <c r="U35" s="19">
        <f t="shared" si="58"/>
        <v>0</v>
      </c>
      <c r="V35" s="19">
        <f t="shared" si="58"/>
        <v>0</v>
      </c>
      <c r="W35" s="19">
        <f aca="true" t="shared" si="59" ref="W35:AB35">$H$35*W39*$B$45</f>
        <v>0</v>
      </c>
      <c r="X35" s="19">
        <f t="shared" si="59"/>
        <v>0</v>
      </c>
      <c r="Y35" s="19">
        <f t="shared" si="59"/>
        <v>0</v>
      </c>
      <c r="Z35" s="19">
        <f t="shared" si="59"/>
        <v>0</v>
      </c>
      <c r="AA35" s="19">
        <f t="shared" si="59"/>
        <v>0</v>
      </c>
      <c r="AB35" s="19">
        <f t="shared" si="59"/>
        <v>0</v>
      </c>
      <c r="AC35" s="19">
        <f>$H$35*AC39*$B$45</f>
        <v>0</v>
      </c>
      <c r="AD35" s="19">
        <f>$H$35*AD39*$B$45</f>
        <v>0</v>
      </c>
      <c r="AE35" s="19">
        <f>$H$35*AE39*$B$45</f>
        <v>0</v>
      </c>
      <c r="BV35" s="1"/>
      <c r="BW35" s="1"/>
      <c r="BX35" s="1"/>
      <c r="BY35" s="1"/>
    </row>
    <row r="36" spans="1:77" ht="12.75">
      <c r="A36" s="34" t="s">
        <v>38</v>
      </c>
      <c r="B36" s="34"/>
      <c r="C36" s="34"/>
      <c r="D36" s="34"/>
      <c r="E36" s="34"/>
      <c r="F36" s="34"/>
      <c r="G36" s="8"/>
      <c r="H36" s="23">
        <v>0.62</v>
      </c>
      <c r="I36" s="20">
        <f aca="true" t="shared" si="60" ref="I36:N36">$H$36*I39*$B$45</f>
        <v>3999.744</v>
      </c>
      <c r="J36" s="20">
        <f t="shared" si="60"/>
        <v>4010.9040000000005</v>
      </c>
      <c r="K36" s="20">
        <f t="shared" si="60"/>
        <v>3949.151999999999</v>
      </c>
      <c r="L36" s="20">
        <f t="shared" si="60"/>
        <v>3974.4480000000003</v>
      </c>
      <c r="M36" s="20">
        <f t="shared" si="60"/>
        <v>3903.768</v>
      </c>
      <c r="N36" s="20">
        <f t="shared" si="60"/>
        <v>3842.76</v>
      </c>
      <c r="O36" s="20">
        <f aca="true" t="shared" si="61" ref="O36:V36">$H$36*O39*$B$45</f>
        <v>3926.832</v>
      </c>
      <c r="P36" s="20">
        <f t="shared" si="61"/>
        <v>3930.5519999999997</v>
      </c>
      <c r="Q36" s="20">
        <f t="shared" si="61"/>
        <v>3955.848000000001</v>
      </c>
      <c r="R36" s="20">
        <f t="shared" si="61"/>
        <v>3941.7119999999995</v>
      </c>
      <c r="S36" s="20">
        <f t="shared" si="61"/>
        <v>3972.96</v>
      </c>
      <c r="T36" s="20">
        <f t="shared" si="61"/>
        <v>3913.44</v>
      </c>
      <c r="U36" s="20">
        <f t="shared" si="61"/>
        <v>3882.9359999999997</v>
      </c>
      <c r="V36" s="20">
        <f t="shared" si="61"/>
        <v>3936.5040000000004</v>
      </c>
      <c r="W36" s="20">
        <f aca="true" t="shared" si="62" ref="W36:AB36">$H$36*W39*$B$45</f>
        <v>3897.0719999999997</v>
      </c>
      <c r="X36" s="20">
        <f t="shared" si="62"/>
        <v>5105.328</v>
      </c>
      <c r="Y36" s="20">
        <f t="shared" si="62"/>
        <v>3795.1440000000002</v>
      </c>
      <c r="Z36" s="20">
        <f t="shared" si="62"/>
        <v>3871.776</v>
      </c>
      <c r="AA36" s="20">
        <f t="shared" si="62"/>
        <v>3828.6240000000003</v>
      </c>
      <c r="AB36" s="20">
        <f t="shared" si="62"/>
        <v>3868.7999999999997</v>
      </c>
      <c r="AC36" s="20">
        <f>$H$36*AC39*$B$45</f>
        <v>3887.3999999999996</v>
      </c>
      <c r="AD36" s="20">
        <f>$H$36*AD39*$B$45</f>
        <v>5652.168</v>
      </c>
      <c r="AE36" s="20">
        <f>$H$36*AE39*$B$45</f>
        <v>5655.144</v>
      </c>
      <c r="BV36" s="1"/>
      <c r="BW36" s="1"/>
      <c r="BX36" s="1"/>
      <c r="BY36" s="1"/>
    </row>
    <row r="37" spans="1:77" ht="12.75">
      <c r="A37" s="40" t="s">
        <v>40</v>
      </c>
      <c r="B37" s="41"/>
      <c r="C37" s="41"/>
      <c r="D37" s="41"/>
      <c r="E37" s="41"/>
      <c r="F37" s="42"/>
      <c r="G37" s="8"/>
      <c r="H37" s="23">
        <v>1.21</v>
      </c>
      <c r="I37" s="20">
        <f aca="true" t="shared" si="63" ref="I37:N37">$H$37*I39*$B$45</f>
        <v>7805.951999999999</v>
      </c>
      <c r="J37" s="20">
        <f t="shared" si="63"/>
        <v>7827.732</v>
      </c>
      <c r="K37" s="20">
        <f t="shared" si="63"/>
        <v>7707.2159999999985</v>
      </c>
      <c r="L37" s="20">
        <f t="shared" si="63"/>
        <v>7756.584000000001</v>
      </c>
      <c r="M37" s="20">
        <f t="shared" si="63"/>
        <v>7618.644</v>
      </c>
      <c r="N37" s="20">
        <f t="shared" si="63"/>
        <v>7499.58</v>
      </c>
      <c r="O37" s="20">
        <f aca="true" t="shared" si="64" ref="O37:V37">$H$37*O39*$B$45</f>
        <v>7663.655999999999</v>
      </c>
      <c r="P37" s="20">
        <f t="shared" si="64"/>
        <v>7670.915999999999</v>
      </c>
      <c r="Q37" s="20">
        <f t="shared" si="64"/>
        <v>7720.2840000000015</v>
      </c>
      <c r="R37" s="20">
        <f t="shared" si="64"/>
        <v>7692.695999999998</v>
      </c>
      <c r="S37" s="20">
        <f t="shared" si="64"/>
        <v>7753.68</v>
      </c>
      <c r="T37" s="20">
        <f t="shared" si="64"/>
        <v>7637.52</v>
      </c>
      <c r="U37" s="20">
        <f t="shared" si="64"/>
        <v>7577.987999999999</v>
      </c>
      <c r="V37" s="20">
        <f t="shared" si="64"/>
        <v>7682.532</v>
      </c>
      <c r="W37" s="20">
        <f aca="true" t="shared" si="65" ref="W37:AB37">$H$37*W39*$B$45</f>
        <v>7605.575999999999</v>
      </c>
      <c r="X37" s="20">
        <f t="shared" si="65"/>
        <v>9963.624</v>
      </c>
      <c r="Y37" s="20">
        <f t="shared" si="65"/>
        <v>7406.652</v>
      </c>
      <c r="Z37" s="20">
        <f t="shared" si="65"/>
        <v>7556.208</v>
      </c>
      <c r="AA37" s="20">
        <f t="shared" si="65"/>
        <v>7471.992</v>
      </c>
      <c r="AB37" s="20">
        <f t="shared" si="65"/>
        <v>7550.4</v>
      </c>
      <c r="AC37" s="20">
        <f>$H$37*AC39*$B$45</f>
        <v>7586.700000000001</v>
      </c>
      <c r="AD37" s="20">
        <f>$H$37*AD39*$B$45</f>
        <v>11030.844000000001</v>
      </c>
      <c r="AE37" s="20">
        <f>$H$37*AE39*$B$45</f>
        <v>11036.652</v>
      </c>
      <c r="BV37" s="1"/>
      <c r="BW37" s="1"/>
      <c r="BX37" s="1"/>
      <c r="BY37" s="1"/>
    </row>
    <row r="38" spans="1:77" ht="12.75">
      <c r="A38" s="39" t="s">
        <v>24</v>
      </c>
      <c r="B38" s="39"/>
      <c r="C38" s="39"/>
      <c r="D38" s="39"/>
      <c r="E38" s="39"/>
      <c r="F38" s="39"/>
      <c r="G38" s="11"/>
      <c r="H38" s="9"/>
      <c r="I38" s="16">
        <f aca="true" t="shared" si="66" ref="I38:N38">I29+I24+I15+I10+I36+I37</f>
        <v>101606.40000000001</v>
      </c>
      <c r="J38" s="16">
        <f t="shared" si="66"/>
        <v>101889.90000000001</v>
      </c>
      <c r="K38" s="16">
        <f t="shared" si="66"/>
        <v>100321.2</v>
      </c>
      <c r="L38" s="16">
        <f t="shared" si="66"/>
        <v>100963.80000000002</v>
      </c>
      <c r="M38" s="16">
        <f t="shared" si="66"/>
        <v>99168.3</v>
      </c>
      <c r="N38" s="16">
        <f t="shared" si="66"/>
        <v>97618.5</v>
      </c>
      <c r="O38" s="16">
        <f aca="true" t="shared" si="67" ref="O38:AE38">O29+O24+O15+O10+O36+O37</f>
        <v>99754.19999999998</v>
      </c>
      <c r="P38" s="16">
        <f t="shared" si="67"/>
        <v>99848.69999999998</v>
      </c>
      <c r="Q38" s="16">
        <f t="shared" si="67"/>
        <v>100491.3</v>
      </c>
      <c r="R38" s="16">
        <f t="shared" si="67"/>
        <v>100132.2</v>
      </c>
      <c r="S38" s="16">
        <f t="shared" si="67"/>
        <v>100926.00000000003</v>
      </c>
      <c r="T38" s="16">
        <f t="shared" si="67"/>
        <v>99414</v>
      </c>
      <c r="U38" s="16">
        <f t="shared" si="67"/>
        <v>98639.1</v>
      </c>
      <c r="V38" s="16">
        <f t="shared" si="67"/>
        <v>99999.90000000002</v>
      </c>
      <c r="W38" s="16">
        <f t="shared" si="67"/>
        <v>98998.2</v>
      </c>
      <c r="X38" s="16">
        <f t="shared" si="67"/>
        <v>129691.8</v>
      </c>
      <c r="Y38" s="16">
        <f t="shared" si="67"/>
        <v>96408.9</v>
      </c>
      <c r="Z38" s="16">
        <f t="shared" si="67"/>
        <v>98355.6</v>
      </c>
      <c r="AA38" s="16">
        <f t="shared" si="67"/>
        <v>97259.4</v>
      </c>
      <c r="AB38" s="16">
        <f t="shared" si="67"/>
        <v>98280</v>
      </c>
      <c r="AC38" s="16">
        <f t="shared" si="67"/>
        <v>98752.5</v>
      </c>
      <c r="AD38" s="16">
        <f t="shared" si="67"/>
        <v>143583.30000000002</v>
      </c>
      <c r="AE38" s="16">
        <f t="shared" si="67"/>
        <v>143658.9</v>
      </c>
      <c r="AF38" s="1">
        <v>2405762.1</v>
      </c>
      <c r="AH38" s="1">
        <v>10024.01</v>
      </c>
      <c r="BV38" s="1"/>
      <c r="BW38" s="1"/>
      <c r="BX38" s="1"/>
      <c r="BY38" s="1"/>
    </row>
    <row r="39" spans="1:77" ht="12.75">
      <c r="A39" s="39" t="s">
        <v>25</v>
      </c>
      <c r="B39" s="39"/>
      <c r="C39" s="39"/>
      <c r="D39" s="39"/>
      <c r="E39" s="39"/>
      <c r="F39" s="39"/>
      <c r="G39" s="11"/>
      <c r="H39" s="24"/>
      <c r="I39" s="16">
        <v>537.6</v>
      </c>
      <c r="J39" s="16">
        <v>539.1</v>
      </c>
      <c r="K39" s="16">
        <v>530.8</v>
      </c>
      <c r="L39" s="16">
        <v>534.2</v>
      </c>
      <c r="M39" s="16">
        <v>524.7</v>
      </c>
      <c r="N39" s="16">
        <v>516.5</v>
      </c>
      <c r="O39" s="16">
        <v>527.8</v>
      </c>
      <c r="P39" s="16">
        <v>528.3</v>
      </c>
      <c r="Q39" s="16">
        <v>531.7</v>
      </c>
      <c r="R39" s="16">
        <v>529.8</v>
      </c>
      <c r="S39" s="16">
        <v>534</v>
      </c>
      <c r="T39" s="16">
        <v>526</v>
      </c>
      <c r="U39" s="16">
        <v>521.9</v>
      </c>
      <c r="V39" s="16">
        <v>529.1</v>
      </c>
      <c r="W39" s="16">
        <v>523.8</v>
      </c>
      <c r="X39" s="16">
        <v>686.2</v>
      </c>
      <c r="Y39" s="16">
        <v>510.1</v>
      </c>
      <c r="Z39" s="16">
        <v>520.4</v>
      </c>
      <c r="AA39" s="16">
        <v>514.6</v>
      </c>
      <c r="AB39" s="16">
        <v>520</v>
      </c>
      <c r="AC39" s="16">
        <v>522.5</v>
      </c>
      <c r="AD39" s="16">
        <v>759.7</v>
      </c>
      <c r="AE39" s="16">
        <v>760.1</v>
      </c>
      <c r="BV39" s="1"/>
      <c r="BW39" s="1"/>
      <c r="BX39" s="1"/>
      <c r="BY39" s="1"/>
    </row>
    <row r="40" spans="1:31" s="12" customFormat="1" ht="25.5" customHeight="1">
      <c r="A40" s="38" t="s">
        <v>44</v>
      </c>
      <c r="B40" s="38"/>
      <c r="C40" s="38"/>
      <c r="D40" s="38"/>
      <c r="E40" s="38"/>
      <c r="F40" s="38"/>
      <c r="G40" s="4"/>
      <c r="H40" s="25">
        <f>H15+H24+H29+H36+H37</f>
        <v>15.75</v>
      </c>
      <c r="I40" s="21">
        <f aca="true" t="shared" si="68" ref="I40:AE40">I38/12/I39</f>
        <v>15.75</v>
      </c>
      <c r="J40" s="21">
        <f t="shared" si="68"/>
        <v>15.75</v>
      </c>
      <c r="K40" s="21">
        <f t="shared" si="68"/>
        <v>15.750000000000002</v>
      </c>
      <c r="L40" s="21">
        <f t="shared" si="68"/>
        <v>15.750000000000002</v>
      </c>
      <c r="M40" s="21">
        <f t="shared" si="68"/>
        <v>15.749999999999998</v>
      </c>
      <c r="N40" s="21">
        <f t="shared" si="68"/>
        <v>15.75</v>
      </c>
      <c r="O40" s="21">
        <f t="shared" si="68"/>
        <v>15.749999999999998</v>
      </c>
      <c r="P40" s="21">
        <f t="shared" si="68"/>
        <v>15.749999999999998</v>
      </c>
      <c r="Q40" s="21">
        <f t="shared" si="68"/>
        <v>15.749999999999998</v>
      </c>
      <c r="R40" s="21">
        <f t="shared" si="68"/>
        <v>15.750000000000002</v>
      </c>
      <c r="S40" s="21">
        <f t="shared" si="68"/>
        <v>15.750000000000004</v>
      </c>
      <c r="T40" s="21">
        <f t="shared" si="68"/>
        <v>15.75</v>
      </c>
      <c r="U40" s="21">
        <f t="shared" si="68"/>
        <v>15.750000000000004</v>
      </c>
      <c r="V40" s="21">
        <f t="shared" si="68"/>
        <v>15.750000000000004</v>
      </c>
      <c r="W40" s="21">
        <f t="shared" si="68"/>
        <v>15.750000000000002</v>
      </c>
      <c r="X40" s="21">
        <f t="shared" si="68"/>
        <v>15.749999999999998</v>
      </c>
      <c r="Y40" s="21">
        <f t="shared" si="68"/>
        <v>15.749999999999998</v>
      </c>
      <c r="Z40" s="21">
        <f t="shared" si="68"/>
        <v>15.750000000000004</v>
      </c>
      <c r="AA40" s="21">
        <f t="shared" si="68"/>
        <v>15.749999999999998</v>
      </c>
      <c r="AB40" s="21">
        <f t="shared" si="68"/>
        <v>15.75</v>
      </c>
      <c r="AC40" s="21">
        <f t="shared" si="68"/>
        <v>15.75</v>
      </c>
      <c r="AD40" s="21">
        <f t="shared" si="68"/>
        <v>15.750000000000002</v>
      </c>
      <c r="AE40" s="21">
        <f t="shared" si="68"/>
        <v>15.749999999999998</v>
      </c>
    </row>
    <row r="41" ht="15.75">
      <c r="G41" s="31"/>
    </row>
    <row r="42" ht="12.75" customHeight="1" hidden="1"/>
    <row r="43" spans="6:7" ht="15.75">
      <c r="F43" s="28"/>
      <c r="G43" s="31"/>
    </row>
    <row r="44" spans="6:7" ht="15.75">
      <c r="F44" s="28"/>
      <c r="G44" s="32"/>
    </row>
    <row r="45" spans="1:6" ht="12.75">
      <c r="A45" s="1" t="s">
        <v>39</v>
      </c>
      <c r="B45" s="1">
        <v>12</v>
      </c>
      <c r="F45" s="28"/>
    </row>
    <row r="46" ht="12.75">
      <c r="F46" s="28"/>
    </row>
    <row r="47" ht="12.75">
      <c r="F47" s="28"/>
    </row>
    <row r="48" ht="12.75">
      <c r="F48" s="28"/>
    </row>
    <row r="49" ht="12.75">
      <c r="F49" s="28"/>
    </row>
    <row r="50" ht="12.75">
      <c r="F50" s="28"/>
    </row>
    <row r="51" ht="12.75">
      <c r="F51" s="28"/>
    </row>
    <row r="52" ht="12.75">
      <c r="F52" s="28"/>
    </row>
    <row r="53" ht="12.75">
      <c r="F53" s="28"/>
    </row>
    <row r="54" ht="12.75">
      <c r="F54" s="28"/>
    </row>
    <row r="55" ht="12.75">
      <c r="F55" s="28"/>
    </row>
    <row r="56" ht="12.75">
      <c r="F56" s="28"/>
    </row>
    <row r="57" ht="12.75">
      <c r="F57" s="28"/>
    </row>
    <row r="58" ht="12.75">
      <c r="F58" s="28"/>
    </row>
    <row r="59" ht="12.75">
      <c r="F59" s="28"/>
    </row>
    <row r="60" ht="12.75">
      <c r="F60" s="28"/>
    </row>
    <row r="61" ht="12.75">
      <c r="F61" s="28"/>
    </row>
    <row r="62" ht="12.75">
      <c r="F62" s="28"/>
    </row>
    <row r="63" ht="12.75">
      <c r="F63" s="28"/>
    </row>
    <row r="64" ht="12.75">
      <c r="F64" s="28"/>
    </row>
    <row r="65" ht="12.75">
      <c r="F65" s="28"/>
    </row>
    <row r="66" ht="12.75">
      <c r="F66" s="28"/>
    </row>
    <row r="67" ht="12.75">
      <c r="F67" s="28"/>
    </row>
    <row r="68" ht="12.75">
      <c r="F68" s="28"/>
    </row>
    <row r="69" ht="12.75">
      <c r="F69" s="28"/>
    </row>
    <row r="70" ht="12.75">
      <c r="F70" s="28"/>
    </row>
  </sheetData>
  <sheetProtection/>
  <mergeCells count="38">
    <mergeCell ref="G7:N7"/>
    <mergeCell ref="A7:F9"/>
    <mergeCell ref="A10:F10"/>
    <mergeCell ref="G8:AE8"/>
    <mergeCell ref="A14:F14"/>
    <mergeCell ref="A12:F12"/>
    <mergeCell ref="A11:F11"/>
    <mergeCell ref="A13:F13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2015-05-18T08:18:29Z</cp:lastPrinted>
  <dcterms:created xsi:type="dcterms:W3CDTF">2014-04-14T06:00:53Z</dcterms:created>
  <dcterms:modified xsi:type="dcterms:W3CDTF">2015-05-18T08:18:43Z</dcterms:modified>
  <cp:category/>
  <cp:version/>
  <cp:contentType/>
  <cp:contentStatus/>
</cp:coreProperties>
</file>